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VÍCEMĚŘICE" sheetId="1" r:id="rId1"/>
    <sheet name="DRYSICE" sheetId="2" r:id="rId2"/>
    <sheet name="VŘESOVICE" sheetId="3" r:id="rId3"/>
  </sheets>
  <externalReferences>
    <externalReference r:id="rId6"/>
  </externalReferences>
  <definedNames>
    <definedName name="cisloobjektu">'[1]Krycí list'!$A$5</definedName>
    <definedName name="cislostavby">'[1]Krycí list'!$A$7</definedName>
    <definedName name="nazevobjektu">'[1]Krycí list'!$C$5</definedName>
    <definedName name="nazevstavby">'[1]Krycí list'!$C$7</definedName>
  </definedNames>
  <calcPr fullCalcOnLoad="1"/>
</workbook>
</file>

<file path=xl/sharedStrings.xml><?xml version="1.0" encoding="utf-8"?>
<sst xmlns="http://schemas.openxmlformats.org/spreadsheetml/2006/main" count="543" uniqueCount="345">
  <si>
    <t>Datum  zpracování :</t>
  </si>
  <si>
    <t>Poř.</t>
  </si>
  <si>
    <t>číslo</t>
  </si>
  <si>
    <t>Číslo</t>
  </si>
  <si>
    <t>jednotková</t>
  </si>
  <si>
    <t>pol.</t>
  </si>
  <si>
    <t>položky</t>
  </si>
  <si>
    <t>Název položky</t>
  </si>
  <si>
    <t>celkem</t>
  </si>
  <si>
    <t>Název SO:</t>
  </si>
  <si>
    <t>Název stavby:</t>
  </si>
  <si>
    <t>Množství</t>
  </si>
  <si>
    <t>31</t>
  </si>
  <si>
    <t>Zdi podpěrné a volné</t>
  </si>
  <si>
    <t>317 12-1151</t>
  </si>
  <si>
    <t>MTŽ překladů pref sv 105cm do rýh</t>
  </si>
  <si>
    <t>kus</t>
  </si>
  <si>
    <t>1/1</t>
  </si>
  <si>
    <t>593 21100-00</t>
  </si>
  <si>
    <t>PREKLAD ZELBET RZP 1/10 119X14X14 =</t>
  </si>
  <si>
    <t>317 94-4321</t>
  </si>
  <si>
    <t>Válc nosníky připr otv č 12</t>
  </si>
  <si>
    <t>t</t>
  </si>
  <si>
    <t>319 20-1311</t>
  </si>
  <si>
    <t>Vyrovn povrchu zdiva maltou tl 3cm</t>
  </si>
  <si>
    <t>m2</t>
  </si>
  <si>
    <t>310 27-8841</t>
  </si>
  <si>
    <t>Zazdívka 1m2 zdivo tvárnice LUXFERA</t>
  </si>
  <si>
    <t>m3</t>
  </si>
  <si>
    <t>34</t>
  </si>
  <si>
    <t>Stěny a příčky</t>
  </si>
  <si>
    <t>340 23-9212</t>
  </si>
  <si>
    <t>Zazdívka -4m2 příčky ci 10cm-</t>
  </si>
  <si>
    <t>349 23-1811</t>
  </si>
  <si>
    <t>Přizdívka ci ostění tl 15cm</t>
  </si>
  <si>
    <t>43</t>
  </si>
  <si>
    <t>Schodiště</t>
  </si>
  <si>
    <t>kpl</t>
  </si>
  <si>
    <t>61</t>
  </si>
  <si>
    <t>Úprava povrchů vnitřní</t>
  </si>
  <si>
    <t>611 40-3399</t>
  </si>
  <si>
    <t>Zaplnění rýh stropů maltou</t>
  </si>
  <si>
    <t>612 40-1391</t>
  </si>
  <si>
    <t>Oprava omít stěn do pl 1m2</t>
  </si>
  <si>
    <t>612 42-1231</t>
  </si>
  <si>
    <t>Oprava váp omítek stěn štuk 10%</t>
  </si>
  <si>
    <t>612 47-1413</t>
  </si>
  <si>
    <t>Úprava vni stěn aktiv štuk+přísada</t>
  </si>
  <si>
    <t>612 47-3182</t>
  </si>
  <si>
    <t>Vni omítka zdi SMS štuková</t>
  </si>
  <si>
    <t>612 42-5931</t>
  </si>
  <si>
    <t>Omít vni ostení okna dveř váp štuk</t>
  </si>
  <si>
    <t>612 47-3186</t>
  </si>
  <si>
    <t>Přípl vni omítka zdi SMS rohovniky</t>
  </si>
  <si>
    <t>m</t>
  </si>
  <si>
    <t>63</t>
  </si>
  <si>
    <t>Podlahy a podlahové konstrukce</t>
  </si>
  <si>
    <t>635 22-1421</t>
  </si>
  <si>
    <t>Doplň násypu mazanin škvára 2m2-</t>
  </si>
  <si>
    <t>63131214R</t>
  </si>
  <si>
    <t>Doplnění mazaniny B rýhy</t>
  </si>
  <si>
    <t>631 31-2611</t>
  </si>
  <si>
    <t>Mazanina -8cm beton C16/20</t>
  </si>
  <si>
    <t>631 31-9151</t>
  </si>
  <si>
    <t>Přípl mazanina 8 ocel hladítko</t>
  </si>
  <si>
    <t>64</t>
  </si>
  <si>
    <t>Vyplně otvorů</t>
  </si>
  <si>
    <t>64199161R</t>
  </si>
  <si>
    <t>64199194R</t>
  </si>
  <si>
    <t>soub</t>
  </si>
  <si>
    <t>74</t>
  </si>
  <si>
    <t>Elektromontaze</t>
  </si>
  <si>
    <t>74xxxxxx</t>
  </si>
  <si>
    <t>762</t>
  </si>
  <si>
    <t>Konstrukce tesařské</t>
  </si>
  <si>
    <t>762 52-1104</t>
  </si>
  <si>
    <t>Mtž podlaha prkna hrubá sraz</t>
  </si>
  <si>
    <t>605 09900-99</t>
  </si>
  <si>
    <t>PRKNA SM/JD TL 24 MM              *</t>
  </si>
  <si>
    <t>762 51-1264</t>
  </si>
  <si>
    <t>Podlaha OSB 18 P+D šroub</t>
  </si>
  <si>
    <t>762 59-5000</t>
  </si>
  <si>
    <t>Tesar podlahy- spojovaci prostredky</t>
  </si>
  <si>
    <t>998 76-2102</t>
  </si>
  <si>
    <t>Přesun t tesařské kce objekt v -12m</t>
  </si>
  <si>
    <t>766</t>
  </si>
  <si>
    <t>Konstrukce truhlářské</t>
  </si>
  <si>
    <t>766 68-2112</t>
  </si>
  <si>
    <t>Mtž zárubní obl 1kř tl stěny -350mm</t>
  </si>
  <si>
    <t>611 82268-00</t>
  </si>
  <si>
    <t>ZARUB OBLOZ FOLIE DUB,BUK,BILA    =</t>
  </si>
  <si>
    <t>766 66-1122</t>
  </si>
  <si>
    <t>DVERE KPL OBL ZAR  80- 1KR</t>
  </si>
  <si>
    <t>2/1</t>
  </si>
  <si>
    <t>611 60218-00</t>
  </si>
  <si>
    <t>DVERE VNITR HL PLN 90X197STANDARD =</t>
  </si>
  <si>
    <t>766 11-0113</t>
  </si>
  <si>
    <t>3/1</t>
  </si>
  <si>
    <t>549 00000-01</t>
  </si>
  <si>
    <t>766 21-1200</t>
  </si>
  <si>
    <t>998 76-6101</t>
  </si>
  <si>
    <t>Přesun t truhlář kce objekt v -6m</t>
  </si>
  <si>
    <t>771</t>
  </si>
  <si>
    <t>Podlahy z dlaždic keramických</t>
  </si>
  <si>
    <t>771 99-0111</t>
  </si>
  <si>
    <t>Vyrovnání samoniv stěrkou tl4 15MPa</t>
  </si>
  <si>
    <t>771 99-0191</t>
  </si>
  <si>
    <t>Přípl vyrov stěrka dlažba 1mm 15Mpa</t>
  </si>
  <si>
    <t>998 77-1101</t>
  </si>
  <si>
    <t>Přesun t podl dlažba objekt v -6m</t>
  </si>
  <si>
    <t>775</t>
  </si>
  <si>
    <t>Podlahy vlysové a parkety</t>
  </si>
  <si>
    <t>774 71-1113</t>
  </si>
  <si>
    <t>Podložka podlah plov Mirelon 3mm</t>
  </si>
  <si>
    <t>998 77-5101</t>
  </si>
  <si>
    <t>Přesun t podl dřevo objekt v -6m</t>
  </si>
  <si>
    <t>776</t>
  </si>
  <si>
    <t>Podlahy povlakové</t>
  </si>
  <si>
    <t>784</t>
  </si>
  <si>
    <t>Malby</t>
  </si>
  <si>
    <t>784 45-2369</t>
  </si>
  <si>
    <t>96</t>
  </si>
  <si>
    <t>Bourání konstrukcí</t>
  </si>
  <si>
    <t>784 40-2801</t>
  </si>
  <si>
    <t>Odstraň malba škrabání míst v -3,8m</t>
  </si>
  <si>
    <t>963 01-4949</t>
  </si>
  <si>
    <t>Bour schodnic ŽB pref</t>
  </si>
  <si>
    <t>963 03-2819</t>
  </si>
  <si>
    <t>Bour schodišť stupňů ci</t>
  </si>
  <si>
    <t>965 03-1131</t>
  </si>
  <si>
    <t>Bour podlah ci na plocho nad 1m2</t>
  </si>
  <si>
    <t>962 03-1132</t>
  </si>
  <si>
    <t>Bour příček ci MVC tl1ocm</t>
  </si>
  <si>
    <t>965 08-1213</t>
  </si>
  <si>
    <t>Bour dlažd keram tl -10 mm &gt;1m2</t>
  </si>
  <si>
    <t>968 06-2356</t>
  </si>
  <si>
    <t>Vyb oken+kř rám dř dvoj -4m2</t>
  </si>
  <si>
    <t>968 06-2355</t>
  </si>
  <si>
    <t>Vyb oken+kř rám dř dvoj -2m2</t>
  </si>
  <si>
    <t>968 06-2244</t>
  </si>
  <si>
    <t>Vyb oken+kř rám dř jedn pevná -1 m2</t>
  </si>
  <si>
    <t>968 06-1112</t>
  </si>
  <si>
    <t>VYVESENI DR KRID OKEN 1 5M2</t>
  </si>
  <si>
    <t>968 06-2455</t>
  </si>
  <si>
    <t>Vyb dveřní zárub dřevěné -2m2</t>
  </si>
  <si>
    <t>968 06-1125</t>
  </si>
  <si>
    <t>VYVESENI DR KRID DVERI 2M2</t>
  </si>
  <si>
    <t>968 07-2455</t>
  </si>
  <si>
    <t>Vyb dveřní zárub kov -2m2</t>
  </si>
  <si>
    <t>971 03-3521</t>
  </si>
  <si>
    <t>Vyb otv 1m2 zdi ci tl 10cm</t>
  </si>
  <si>
    <t>964 01-1221</t>
  </si>
  <si>
    <t>Bour překl ŽB pref 3m 75kg/m</t>
  </si>
  <si>
    <t>974 03-1664</t>
  </si>
  <si>
    <t>Sek rýh zdi ci vtah nos hl15cmh15cm</t>
  </si>
  <si>
    <t>976 06-1111</t>
  </si>
  <si>
    <t>Vybour zábradlí, madla dřevěná</t>
  </si>
  <si>
    <t>978 01-3121</t>
  </si>
  <si>
    <t>Otluč omít vnitř stěn MV,MVC 10%</t>
  </si>
  <si>
    <t>978 05-9541</t>
  </si>
  <si>
    <t>Odsek vnitř obkl pl &gt;1m2</t>
  </si>
  <si>
    <t>762 52-1811</t>
  </si>
  <si>
    <t>Dmtž podlah prkna tl -32mm</t>
  </si>
  <si>
    <t>776 55-1830</t>
  </si>
  <si>
    <t>Dmtž volně ložená podlaha sejmutí</t>
  </si>
  <si>
    <t>776 51-1810</t>
  </si>
  <si>
    <t>Dmtž lepená podlaha</t>
  </si>
  <si>
    <t>979 08-2111</t>
  </si>
  <si>
    <t>Vnitrostav doprava suti do 10m</t>
  </si>
  <si>
    <t>979 08-2121</t>
  </si>
  <si>
    <t>Vnitrostav doprava suti ZKD 5m</t>
  </si>
  <si>
    <t>979 01-1111</t>
  </si>
  <si>
    <t>Svis doprava suti prvé podlaží</t>
  </si>
  <si>
    <t>979 00-0111</t>
  </si>
  <si>
    <t>979 08-1111</t>
  </si>
  <si>
    <t>Odvoz suti na skládku do 1km</t>
  </si>
  <si>
    <t>979 08-1121</t>
  </si>
  <si>
    <t>Odvoz suti na skládku ZKD 1km</t>
  </si>
  <si>
    <t>979 09-3111</t>
  </si>
  <si>
    <t>Uložení suti bez zhutnění</t>
  </si>
  <si>
    <t>979 01-0111</t>
  </si>
  <si>
    <t>Poplatek za směsný stavební odpad</t>
  </si>
  <si>
    <t>99</t>
  </si>
  <si>
    <t>Přesun hmot</t>
  </si>
  <si>
    <t>999 28-1111</t>
  </si>
  <si>
    <t>Přesun hmot pro opravy</t>
  </si>
  <si>
    <t xml:space="preserve"> </t>
  </si>
  <si>
    <t xml:space="preserve">                          C E N A</t>
  </si>
  <si>
    <t>431 11-111R</t>
  </si>
  <si>
    <t>Oprava venkovního schodiště včt.základu pod schody</t>
  </si>
  <si>
    <t>147x180 - 1ks, 90x110 - 2ks</t>
  </si>
  <si>
    <t>Dodávka+mtz oken PVC barva bílá</t>
  </si>
  <si>
    <t>Dodávka+mtz dveře vchodové PVC plné barva bílá</t>
  </si>
  <si>
    <t>90x205 - 1ks</t>
  </si>
  <si>
    <t xml:space="preserve">MONTAZ HORNIHO KOVANI DVERI      </t>
  </si>
  <si>
    <t xml:space="preserve">KOVANI DVERI TYP STANDARD       </t>
  </si>
  <si>
    <t>Mtž madlo dřevené průběžné - původní</t>
  </si>
  <si>
    <t>73</t>
  </si>
  <si>
    <t>Ústřední vytápění</t>
  </si>
  <si>
    <t>73xxxxxx</t>
  </si>
  <si>
    <t>napojení na stávající potrubí</t>
  </si>
  <si>
    <t>příplatek za přípojku</t>
  </si>
  <si>
    <t>TR ventil D15</t>
  </si>
  <si>
    <t>potrubí Cu D18</t>
  </si>
  <si>
    <t>uzavírací šroubení D15</t>
  </si>
  <si>
    <t>TR hlavice</t>
  </si>
  <si>
    <t>demontáž litin.radiátorů</t>
  </si>
  <si>
    <t>ks</t>
  </si>
  <si>
    <t>otopný panel CL 22-6090</t>
  </si>
  <si>
    <t>otopný panel VK 33-2200</t>
  </si>
  <si>
    <t>otopný panel CL 33-4110</t>
  </si>
  <si>
    <t>vypouštění a napouštění TS</t>
  </si>
  <si>
    <t>D+M ústřední vytápění dle rozpisu</t>
  </si>
  <si>
    <t>D+M elektroinstalace dle rozpisu</t>
  </si>
  <si>
    <t>Zapravení po rozvodech</t>
  </si>
  <si>
    <t>zásuvka 230V</t>
  </si>
  <si>
    <t>spínač č.5</t>
  </si>
  <si>
    <t>spínač č.6</t>
  </si>
  <si>
    <t>svítidlo např. Lucis 2x36W</t>
  </si>
  <si>
    <t>svítidlo bodové 3x50W</t>
  </si>
  <si>
    <t>kabel CYKY 3x1,5</t>
  </si>
  <si>
    <t>kabel CYKY 3x2,5</t>
  </si>
  <si>
    <t>zapravení - sádra, podružný materiál …..</t>
  </si>
  <si>
    <t>D+M podlaha lepení pás linoleum včetně lišt</t>
  </si>
  <si>
    <t>776 56-111R</t>
  </si>
  <si>
    <t xml:space="preserve">MALBA 2XPRIMAL 1BAR+STROP M380   </t>
  </si>
  <si>
    <t xml:space="preserve">NAKLADANI SUTI A VYBOURANYCH HMOT </t>
  </si>
  <si>
    <t xml:space="preserve">POPLATEK ZA SKLADKU SUTI        </t>
  </si>
  <si>
    <t>Rekonstrukce muzea v Drysicích</t>
  </si>
  <si>
    <t>Obec Drysice, Drysice 120</t>
  </si>
  <si>
    <t>MJ</t>
  </si>
  <si>
    <t>Stavba :</t>
  </si>
  <si>
    <t>Rozpočet:</t>
  </si>
  <si>
    <t>Objekt :</t>
  </si>
  <si>
    <t>P.č.</t>
  </si>
  <si>
    <t>Číslo položky</t>
  </si>
  <si>
    <t>množství</t>
  </si>
  <si>
    <t>cena / MJ</t>
  </si>
  <si>
    <t>celkem (Kč)</t>
  </si>
  <si>
    <t>Díl:</t>
  </si>
  <si>
    <t>4</t>
  </si>
  <si>
    <t>Vodorovné konstrukce</t>
  </si>
  <si>
    <t>413231221R00</t>
  </si>
  <si>
    <t xml:space="preserve">Zazdívka zhlaví stropních trámů průřezu do 400 cm2 </t>
  </si>
  <si>
    <t>Celkem za</t>
  </si>
  <si>
    <t>Upravy povrchů vnitřní</t>
  </si>
  <si>
    <t>612433322RT2</t>
  </si>
  <si>
    <t xml:space="preserve">Omítka sanační </t>
  </si>
  <si>
    <t>612441842R00</t>
  </si>
  <si>
    <t xml:space="preserve">Oprava říms š. 500 mm </t>
  </si>
  <si>
    <t>612473182R00</t>
  </si>
  <si>
    <t xml:space="preserve">Omítka vnitřního zdiva ze suché směsi, štuková </t>
  </si>
  <si>
    <t>62</t>
  </si>
  <si>
    <t>Úpravy povrchů vnější</t>
  </si>
  <si>
    <t>622471317RS8</t>
  </si>
  <si>
    <t>Nátěr nebo nástřik stěn vnějších, složitost 1 - 2 hmota silikátová</t>
  </si>
  <si>
    <t>622472112R00</t>
  </si>
  <si>
    <t xml:space="preserve">Omítka stěn vnější ze SMS štuková slož. II. ručně </t>
  </si>
  <si>
    <t>631571010R00</t>
  </si>
  <si>
    <t xml:space="preserve">Zřízení násypu, podlahy nebo střechy, bez dodávky </t>
  </si>
  <si>
    <t>583418004</t>
  </si>
  <si>
    <t>Kamenivo drcené frakce  16/32</t>
  </si>
  <si>
    <t>T</t>
  </si>
  <si>
    <t>94</t>
  </si>
  <si>
    <t>Lešení a stavební výtahy</t>
  </si>
  <si>
    <t>941941051R00</t>
  </si>
  <si>
    <t xml:space="preserve">Montáž lešení leh.řad.s podlahami,š.1,5 m, H 10 m </t>
  </si>
  <si>
    <t>941941391R00</t>
  </si>
  <si>
    <t xml:space="preserve">Příplatek za každý měsíc použití lešení k pol.1051 </t>
  </si>
  <si>
    <t>941941851R00</t>
  </si>
  <si>
    <t xml:space="preserve">Demontáž lešení leh.řad.s podlahami,š.1,5 m,H 10 m </t>
  </si>
  <si>
    <t>941955001R00</t>
  </si>
  <si>
    <t xml:space="preserve">Lešení lehké pomocné, výška podlahy do 1,2 m </t>
  </si>
  <si>
    <t>95</t>
  </si>
  <si>
    <t>Dokončovací konstrukce na pozemních stavbách</t>
  </si>
  <si>
    <t>952901111R00</t>
  </si>
  <si>
    <t xml:space="preserve">Vyčištění budov o výšce podlaží do 4 m </t>
  </si>
  <si>
    <t>965043421RT2</t>
  </si>
  <si>
    <t>Bourání podkladů bet., potěr tl. 15 cm, pl.1 m2 mazanina tl. 15 - 20 cm s potěrem</t>
  </si>
  <si>
    <t>97</t>
  </si>
  <si>
    <t>Prorážení otvorů</t>
  </si>
  <si>
    <t>973031325R00</t>
  </si>
  <si>
    <t xml:space="preserve">Vysekání kapes zeď cihel. MVC, pl. 0,1m2, hl. 30cm </t>
  </si>
  <si>
    <t>978013191R00</t>
  </si>
  <si>
    <t xml:space="preserve">Otlučení omítek vnitřních stěn v rozsahu do 100 % </t>
  </si>
  <si>
    <t>978023471R00</t>
  </si>
  <si>
    <t xml:space="preserve">Vysekání a úprava spár zdiva cihelného komínového </t>
  </si>
  <si>
    <t>978036391R00</t>
  </si>
  <si>
    <t xml:space="preserve">Otlučení omítek soklu v rozsahu 100 % </t>
  </si>
  <si>
    <t>Staveništní přesun hmot</t>
  </si>
  <si>
    <t>999281111R00</t>
  </si>
  <si>
    <t xml:space="preserve">Přesun hmot pro opravy a údržbu do výšky 25 m </t>
  </si>
  <si>
    <t>762524104RT2</t>
  </si>
  <si>
    <t>Položení podlah hoblovaných z prken, pero, drážka včetně dodání řeziva, palubky tl. 24 mm</t>
  </si>
  <si>
    <t>762526110RT3</t>
  </si>
  <si>
    <t>Položení polštářů pod podlahy rozteče do 65 cm včetně dodávky řeziva, polštáře 100 x 50 mm</t>
  </si>
  <si>
    <t>762811210RT3</t>
  </si>
  <si>
    <t>Montáž záklopu, vrchní na sraz, hrubá prkna včetně dodávky řeziva, prkna tl. 24 mm</t>
  </si>
  <si>
    <t>762822130RT3</t>
  </si>
  <si>
    <t>Montáž stropnic hraněných pl. do 450 cm2 včetně dodávky řeziva, hranoly</t>
  </si>
  <si>
    <t>762841210RT3</t>
  </si>
  <si>
    <t>Montáž podbíjení stropů, prkna hoblovaná na sraz včetně dodávky řeziva, prkna tl. 24 mm</t>
  </si>
  <si>
    <t>762895000R00</t>
  </si>
  <si>
    <t xml:space="preserve">Spojovací prostředky pro montáž stropů </t>
  </si>
  <si>
    <t>998762202R00</t>
  </si>
  <si>
    <t xml:space="preserve">Přesun hmot pro tesařské konstrukce, výšky do 12 m </t>
  </si>
  <si>
    <t>%</t>
  </si>
  <si>
    <t>M21</t>
  </si>
  <si>
    <t>Elektromontáže</t>
  </si>
  <si>
    <t>21111</t>
  </si>
  <si>
    <t xml:space="preserve">Elektroinstalace </t>
  </si>
  <si>
    <t>soubor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</si>
  <si>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</si>
  <si>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</si>
  <si>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</si>
  <si>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</si>
  <si>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</si>
  <si>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</si>
  <si>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</si>
  <si>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</si>
  <si>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</si>
  <si>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</si>
  <si>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</si>
  <si>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</si>
  <si>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Víceměřice 26</t>
  </si>
  <si>
    <t>Výplně otvorů</t>
  </si>
  <si>
    <t>642 94-0014.RAA</t>
  </si>
  <si>
    <t>Dveře jednokřídlové 80/197, překlad, zárubeň, práh, dřevěné hladké plné</t>
  </si>
  <si>
    <t>642 20-2011.RAB</t>
  </si>
  <si>
    <t>Zazdění dveří jednokřídlových, omítka, zeď tloušťky 30 cm</t>
  </si>
  <si>
    <t>968 07-2455.R00</t>
  </si>
  <si>
    <t>Vybourání kovových dveřních zárubní pl. do 2 m2</t>
  </si>
  <si>
    <t>96 Bourání konstrukcí</t>
  </si>
  <si>
    <t>766 41-2121.R00</t>
  </si>
  <si>
    <t>Obložení stěn (vytvoření průchodu mezi dvěma výstavními místnostmi)</t>
  </si>
  <si>
    <t>766 Konstrukce truhlářské</t>
  </si>
  <si>
    <t>784 19-5122.R00</t>
  </si>
  <si>
    <t>Malba tekutá Primalex Standard, barva, 2 x</t>
  </si>
  <si>
    <t>784 Malby</t>
  </si>
  <si>
    <t>Elektroinstalace</t>
  </si>
  <si>
    <t>Svítidlo stropní zářivkové</t>
  </si>
  <si>
    <t>Svítidlo vícezářivkové bodové</t>
  </si>
  <si>
    <t>Zásuvka 230 V</t>
  </si>
  <si>
    <t>Spínač</t>
  </si>
  <si>
    <t>M21 Elektromontáže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</si>
</sst>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9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40" fillId="23" borderId="0" applyNumberFormat="0" applyBorder="0" applyAlignment="0" applyProtection="0"/>
    <xf numFmtId="0" fontId="0" fillId="0" borderId="0">
      <alignment/>
      <protection/>
    </xf>
    <xf numFmtId="0" fontId="6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1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0" fontId="42" fillId="0" borderId="0" applyNumberFormat="0" applyFill="0" applyBorder="0" applyAlignment="0" applyProtection="0"/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5" fillId="20" borderId="0">
      <alignment horizontal="right"/>
      <protection/>
    </xf>
    <xf numFmtId="0" fontId="45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6" fillId="27" borderId="13" applyNumberFormat="0" applyAlignment="0" applyProtection="0"/>
    <xf numFmtId="0" fontId="47" fillId="27" borderId="14" applyNumberFormat="0" applyAlignment="0" applyProtection="0"/>
    <xf numFmtId="0" fontId="4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49" fontId="2" fillId="0" borderId="0" xfId="37" applyProtection="1">
      <alignment horizontal="center"/>
      <protection/>
    </xf>
    <xf numFmtId="49" fontId="2" fillId="0" borderId="0" xfId="57">
      <alignment/>
    </xf>
    <xf numFmtId="4" fontId="0" fillId="0" borderId="0" xfId="34" applyProtection="1">
      <alignment/>
      <protection/>
    </xf>
    <xf numFmtId="0" fontId="4" fillId="0" borderId="0" xfId="59">
      <alignment horizontal="left"/>
    </xf>
    <xf numFmtId="0" fontId="3" fillId="0" borderId="2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" fontId="0" fillId="0" borderId="0" xfId="35" applyFill="1" applyBorder="1">
      <alignment/>
      <protection/>
    </xf>
    <xf numFmtId="4" fontId="4" fillId="0" borderId="0" xfId="75" applyFill="1" applyBorder="1">
      <alignment/>
      <protection/>
    </xf>
    <xf numFmtId="4" fontId="4" fillId="0" borderId="0" xfId="75" applyFont="1" applyFill="1" applyBorder="1">
      <alignment/>
      <protection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Continuous"/>
      <protection locked="0"/>
    </xf>
    <xf numFmtId="0" fontId="0" fillId="0" borderId="26" xfId="0" applyFont="1" applyBorder="1" applyAlignment="1" applyProtection="1">
      <alignment horizontal="centerContinuous"/>
      <protection locked="0"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 applyProtection="1">
      <alignment horizontal="center"/>
      <protection locked="0"/>
    </xf>
    <xf numFmtId="49" fontId="0" fillId="0" borderId="24" xfId="63" applyBorder="1">
      <alignment horizontal="center"/>
    </xf>
    <xf numFmtId="49" fontId="0" fillId="0" borderId="24" xfId="38" applyBorder="1">
      <alignment horizontal="left"/>
    </xf>
    <xf numFmtId="0" fontId="0" fillId="0" borderId="24" xfId="58" applyBorder="1" applyProtection="1">
      <alignment horizontal="left"/>
      <protection/>
    </xf>
    <xf numFmtId="49" fontId="0" fillId="0" borderId="24" xfId="50" applyBorder="1">
      <alignment horizontal="left"/>
    </xf>
    <xf numFmtId="164" fontId="0" fillId="0" borderId="24" xfId="51" applyBorder="1">
      <alignment/>
    </xf>
    <xf numFmtId="4" fontId="0" fillId="0" borderId="24" xfId="34" applyBorder="1" applyProtection="1">
      <alignment/>
      <protection/>
    </xf>
    <xf numFmtId="4" fontId="0" fillId="0" borderId="24" xfId="35" applyFill="1" applyBorder="1">
      <alignment/>
      <protection/>
    </xf>
    <xf numFmtId="49" fontId="0" fillId="0" borderId="24" xfId="63" applyBorder="1" quotePrefix="1">
      <alignment horizontal="center"/>
    </xf>
    <xf numFmtId="49" fontId="3" fillId="0" borderId="24" xfId="39" applyBorder="1">
      <alignment/>
    </xf>
    <xf numFmtId="0" fontId="0" fillId="0" borderId="24" xfId="0" applyBorder="1" applyAlignment="1">
      <alignment/>
    </xf>
    <xf numFmtId="4" fontId="0" fillId="0" borderId="24" xfId="35" applyFont="1" applyFill="1" applyBorder="1">
      <alignment/>
      <protection/>
    </xf>
    <xf numFmtId="0" fontId="0" fillId="0" borderId="24" xfId="58" applyFont="1" applyBorder="1" applyProtection="1">
      <alignment horizontal="left"/>
      <protection/>
    </xf>
    <xf numFmtId="49" fontId="0" fillId="0" borderId="24" xfId="50" applyFont="1" applyBorder="1">
      <alignment horizontal="left"/>
    </xf>
    <xf numFmtId="164" fontId="0" fillId="0" borderId="0" xfId="51" applyBorder="1">
      <alignment/>
    </xf>
    <xf numFmtId="4" fontId="0" fillId="0" borderId="0" xfId="34" applyBorder="1" applyProtection="1">
      <alignment/>
      <protection/>
    </xf>
    <xf numFmtId="0" fontId="0" fillId="0" borderId="29" xfId="58" applyFont="1" applyBorder="1" applyProtection="1">
      <alignment horizontal="left"/>
      <protection/>
    </xf>
    <xf numFmtId="49" fontId="0" fillId="0" borderId="24" xfId="38" applyFont="1" applyBorder="1">
      <alignment horizontal="left"/>
    </xf>
    <xf numFmtId="49" fontId="0" fillId="0" borderId="0" xfId="63" applyBorder="1">
      <alignment horizontal="center"/>
    </xf>
    <xf numFmtId="49" fontId="0" fillId="0" borderId="0" xfId="38" applyBorder="1">
      <alignment horizontal="left"/>
    </xf>
    <xf numFmtId="49" fontId="0" fillId="0" borderId="0" xfId="50" applyBorder="1">
      <alignment horizontal="left"/>
    </xf>
    <xf numFmtId="49" fontId="0" fillId="0" borderId="30" xfId="38" applyBorder="1">
      <alignment horizontal="left"/>
    </xf>
    <xf numFmtId="49" fontId="0" fillId="0" borderId="31" xfId="50" applyBorder="1">
      <alignment horizontal="left"/>
    </xf>
    <xf numFmtId="0" fontId="0" fillId="0" borderId="3" xfId="58" applyFont="1" applyBorder="1" applyProtection="1">
      <alignment horizontal="left"/>
      <protection/>
    </xf>
    <xf numFmtId="0" fontId="0" fillId="0" borderId="11" xfId="58" applyFont="1" applyBorder="1" applyProtection="1">
      <alignment horizontal="left"/>
      <protection/>
    </xf>
    <xf numFmtId="49" fontId="2" fillId="0" borderId="0" xfId="37" applyFont="1" applyProtection="1">
      <alignment horizontal="center"/>
      <protection/>
    </xf>
    <xf numFmtId="49" fontId="2" fillId="0" borderId="0" xfId="57" applyFont="1">
      <alignment/>
    </xf>
    <xf numFmtId="49" fontId="0" fillId="0" borderId="0" xfId="38" applyFont="1" applyBorder="1">
      <alignment horizontal="left"/>
    </xf>
    <xf numFmtId="0" fontId="3" fillId="0" borderId="24" xfId="58" applyFont="1" applyBorder="1" applyProtection="1">
      <alignment horizontal="left"/>
      <protection/>
    </xf>
    <xf numFmtId="49" fontId="3" fillId="0" borderId="24" xfId="50" applyFont="1" applyBorder="1">
      <alignment horizontal="left"/>
    </xf>
    <xf numFmtId="164" fontId="3" fillId="0" borderId="24" xfId="51" applyFont="1" applyBorder="1">
      <alignment/>
    </xf>
    <xf numFmtId="0" fontId="4" fillId="34" borderId="0" xfId="0" applyFont="1" applyFill="1" applyAlignment="1" applyProtection="1">
      <alignment/>
      <protection locked="0"/>
    </xf>
    <xf numFmtId="49" fontId="8" fillId="0" borderId="32" xfId="61" applyNumberFormat="1" applyFont="1" applyBorder="1">
      <alignment/>
      <protection/>
    </xf>
    <xf numFmtId="0" fontId="7" fillId="0" borderId="32" xfId="61" applyFont="1" applyBorder="1">
      <alignment/>
      <protection/>
    </xf>
    <xf numFmtId="0" fontId="9" fillId="0" borderId="33" xfId="61" applyFont="1" applyBorder="1" applyAlignment="1">
      <alignment horizontal="right"/>
      <protection/>
    </xf>
    <xf numFmtId="49" fontId="7" fillId="0" borderId="32" xfId="61" applyNumberFormat="1" applyFont="1" applyBorder="1" applyAlignment="1">
      <alignment horizontal="left"/>
      <protection/>
    </xf>
    <xf numFmtId="0" fontId="7" fillId="0" borderId="34" xfId="61" applyFont="1" applyBorder="1">
      <alignment/>
      <protection/>
    </xf>
    <xf numFmtId="49" fontId="8" fillId="0" borderId="35" xfId="61" applyNumberFormat="1" applyFont="1" applyBorder="1">
      <alignment/>
      <protection/>
    </xf>
    <xf numFmtId="0" fontId="7" fillId="0" borderId="35" xfId="61" applyFont="1" applyBorder="1">
      <alignment/>
      <protection/>
    </xf>
    <xf numFmtId="0" fontId="9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Alignment="1">
      <alignment/>
      <protection/>
    </xf>
    <xf numFmtId="49" fontId="9" fillId="35" borderId="24" xfId="61" applyNumberFormat="1" applyFont="1" applyFill="1" applyBorder="1">
      <alignment/>
      <protection/>
    </xf>
    <xf numFmtId="0" fontId="9" fillId="35" borderId="31" xfId="61" applyFont="1" applyFill="1" applyBorder="1" applyAlignment="1">
      <alignment horizontal="center"/>
      <protection/>
    </xf>
    <xf numFmtId="0" fontId="9" fillId="35" borderId="31" xfId="61" applyNumberFormat="1" applyFont="1" applyFill="1" applyBorder="1" applyAlignment="1">
      <alignment horizontal="center"/>
      <protection/>
    </xf>
    <xf numFmtId="0" fontId="9" fillId="35" borderId="24" xfId="61" applyFont="1" applyFill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49" fontId="8" fillId="0" borderId="11" xfId="61" applyNumberFormat="1" applyFont="1" applyBorder="1" applyAlignment="1">
      <alignment horizontal="left"/>
      <protection/>
    </xf>
    <xf numFmtId="0" fontId="8" fillId="0" borderId="30" xfId="61" applyFont="1" applyBorder="1">
      <alignment/>
      <protection/>
    </xf>
    <xf numFmtId="0" fontId="7" fillId="0" borderId="36" xfId="61" applyFont="1" applyBorder="1" applyAlignment="1">
      <alignment horizontal="center"/>
      <protection/>
    </xf>
    <xf numFmtId="0" fontId="7" fillId="0" borderId="36" xfId="61" applyNumberFormat="1" applyFont="1" applyBorder="1" applyAlignment="1">
      <alignment horizontal="right"/>
      <protection/>
    </xf>
    <xf numFmtId="0" fontId="7" fillId="0" borderId="31" xfId="61" applyNumberFormat="1" applyFont="1" applyBorder="1">
      <alignment/>
      <protection/>
    </xf>
    <xf numFmtId="0" fontId="10" fillId="0" borderId="29" xfId="61" applyFont="1" applyBorder="1" applyAlignment="1">
      <alignment horizontal="center" vertical="top"/>
      <protection/>
    </xf>
    <xf numFmtId="49" fontId="10" fillId="0" borderId="29" xfId="61" applyNumberFormat="1" applyFont="1" applyBorder="1" applyAlignment="1">
      <alignment horizontal="left" vertical="top"/>
      <protection/>
    </xf>
    <xf numFmtId="0" fontId="10" fillId="0" borderId="29" xfId="61" applyFont="1" applyBorder="1" applyAlignment="1">
      <alignment vertical="top" wrapText="1"/>
      <protection/>
    </xf>
    <xf numFmtId="49" fontId="10" fillId="0" borderId="29" xfId="61" applyNumberFormat="1" applyFont="1" applyBorder="1" applyAlignment="1">
      <alignment horizontal="center" shrinkToFit="1"/>
      <protection/>
    </xf>
    <xf numFmtId="4" fontId="10" fillId="0" borderId="29" xfId="61" applyNumberFormat="1" applyFont="1" applyBorder="1" applyAlignment="1">
      <alignment horizontal="right"/>
      <protection/>
    </xf>
    <xf numFmtId="4" fontId="10" fillId="0" borderId="29" xfId="61" applyNumberFormat="1" applyFont="1" applyBorder="1">
      <alignment/>
      <protection/>
    </xf>
    <xf numFmtId="0" fontId="7" fillId="35" borderId="24" xfId="61" applyFont="1" applyFill="1" applyBorder="1" applyAlignment="1">
      <alignment horizontal="center"/>
      <protection/>
    </xf>
    <xf numFmtId="49" fontId="11" fillId="35" borderId="24" xfId="61" applyNumberFormat="1" applyFont="1" applyFill="1" applyBorder="1" applyAlignment="1">
      <alignment horizontal="left"/>
      <protection/>
    </xf>
    <xf numFmtId="0" fontId="11" fillId="35" borderId="30" xfId="61" applyFont="1" applyFill="1" applyBorder="1">
      <alignment/>
      <protection/>
    </xf>
    <xf numFmtId="0" fontId="7" fillId="35" borderId="36" xfId="61" applyFont="1" applyFill="1" applyBorder="1" applyAlignment="1">
      <alignment horizontal="center"/>
      <protection/>
    </xf>
    <xf numFmtId="4" fontId="7" fillId="35" borderId="36" xfId="61" applyNumberFormat="1" applyFont="1" applyFill="1" applyBorder="1" applyAlignment="1">
      <alignment horizontal="right"/>
      <protection/>
    </xf>
    <xf numFmtId="4" fontId="7" fillId="35" borderId="31" xfId="61" applyNumberFormat="1" applyFont="1" applyFill="1" applyBorder="1" applyAlignment="1">
      <alignment horizontal="right"/>
      <protection/>
    </xf>
    <xf numFmtId="4" fontId="8" fillId="35" borderId="24" xfId="61" applyNumberFormat="1" applyFont="1" applyFill="1" applyBorder="1">
      <alignment/>
      <protection/>
    </xf>
    <xf numFmtId="0" fontId="10" fillId="0" borderId="37" xfId="61" applyFont="1" applyBorder="1" applyAlignment="1">
      <alignment vertical="top" wrapText="1"/>
      <protection/>
    </xf>
    <xf numFmtId="49" fontId="10" fillId="0" borderId="38" xfId="61" applyNumberFormat="1" applyFont="1" applyBorder="1" applyAlignment="1">
      <alignment horizontal="center" shrinkToFit="1"/>
      <protection/>
    </xf>
    <xf numFmtId="4" fontId="10" fillId="0" borderId="38" xfId="61" applyNumberFormat="1" applyFont="1" applyBorder="1" applyAlignment="1">
      <alignment horizontal="right"/>
      <protection/>
    </xf>
    <xf numFmtId="4" fontId="10" fillId="0" borderId="39" xfId="61" applyNumberFormat="1" applyFont="1" applyBorder="1" applyAlignment="1">
      <alignment horizontal="right"/>
      <protection/>
    </xf>
    <xf numFmtId="0" fontId="7" fillId="0" borderId="40" xfId="61" applyFont="1" applyBorder="1" applyAlignment="1">
      <alignment horizontal="center"/>
      <protection/>
    </xf>
    <xf numFmtId="0" fontId="7" fillId="0" borderId="41" xfId="61" applyFont="1" applyBorder="1" applyAlignment="1">
      <alignment horizontal="center"/>
      <protection/>
    </xf>
    <xf numFmtId="49" fontId="7" fillId="0" borderId="42" xfId="61" applyNumberFormat="1" applyFont="1" applyBorder="1" applyAlignment="1">
      <alignment horizontal="center"/>
      <protection/>
    </xf>
    <xf numFmtId="0" fontId="7" fillId="0" borderId="43" xfId="61" applyFont="1" applyBorder="1" applyAlignment="1">
      <alignment horizontal="center"/>
      <protection/>
    </xf>
    <xf numFmtId="0" fontId="7" fillId="0" borderId="44" xfId="61" applyFont="1" applyBorder="1" applyAlignment="1">
      <alignment horizontal="center" shrinkToFit="1"/>
      <protection/>
    </xf>
    <xf numFmtId="0" fontId="7" fillId="0" borderId="35" xfId="61" applyFont="1" applyBorder="1" applyAlignment="1">
      <alignment horizontal="center" shrinkToFit="1"/>
      <protection/>
    </xf>
    <xf numFmtId="0" fontId="7" fillId="0" borderId="45" xfId="61" applyFont="1" applyBorder="1" applyAlignment="1">
      <alignment horizontal="center" shrinkToFi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Hyperlink" xfId="45"/>
    <cellStyle name="Chybně" xfId="46"/>
    <cellStyle name="Kontrolní buňka" xfId="47"/>
    <cellStyle name="Currency" xfId="48"/>
    <cellStyle name="Currency [0]" xfId="49"/>
    <cellStyle name="MJPolozky" xfId="50"/>
    <cellStyle name="MnozstviPolozky" xfId="51"/>
    <cellStyle name="Nadpis 1" xfId="52"/>
    <cellStyle name="Nadpis 2" xfId="53"/>
    <cellStyle name="Nadpis 3" xfId="54"/>
    <cellStyle name="Nadpis 4" xfId="55"/>
    <cellStyle name="Název" xfId="56"/>
    <cellStyle name="NazevOddilu" xfId="57"/>
    <cellStyle name="NazevPolozky" xfId="58"/>
    <cellStyle name="NazevSouctuOddilu" xfId="59"/>
    <cellStyle name="Neutrální" xfId="60"/>
    <cellStyle name="normální_POL.XLS" xfId="61"/>
    <cellStyle name="Pevné texty v krycím listu" xfId="62"/>
    <cellStyle name="PoradCisloPolozky" xfId="63"/>
    <cellStyle name="PorizovaniSkutecnosti" xfId="64"/>
    <cellStyle name="Poznámka" xfId="65"/>
    <cellStyle name="Percent" xfId="66"/>
    <cellStyle name="ProcentoPrirazPol" xfId="67"/>
    <cellStyle name="Propojená buňka" xfId="68"/>
    <cellStyle name="RekapCisloOdd" xfId="69"/>
    <cellStyle name="RekapNazOdd" xfId="70"/>
    <cellStyle name="RekapOddiluSoucet" xfId="71"/>
    <cellStyle name="RekapTonaz" xfId="72"/>
    <cellStyle name="Followed Hyperlink" xfId="73"/>
    <cellStyle name="SoucetHmotOddilu" xfId="74"/>
    <cellStyle name="SoucetMontaziOddilu" xfId="75"/>
    <cellStyle name="Správně" xfId="76"/>
    <cellStyle name="Text upozornění" xfId="77"/>
    <cellStyle name="Text v krycím listu" xfId="78"/>
    <cellStyle name="TonazSute" xfId="79"/>
    <cellStyle name="Vstup" xfId="80"/>
    <cellStyle name="VykazPolozka" xfId="81"/>
    <cellStyle name="VykazPorCisPolozky" xfId="82"/>
    <cellStyle name="VykazVzorec" xfId="83"/>
    <cellStyle name="VypocetSkutecnosti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kaz%20v&#253;m&#283;r%20V&#345;esov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1</v>
          </cell>
        </row>
        <row r="7">
          <cell r="A7" t="str">
            <v>ZS125</v>
          </cell>
          <cell r="C7" t="str">
            <v>STAVEBNÍ ÚPRAVY RD Č.P. 40 VE VŘESOVICÍCH - MUZEUM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40.375" style="0" customWidth="1"/>
    <col min="4" max="4" width="5.625" style="0" customWidth="1"/>
    <col min="5" max="5" width="8.625" style="0" customWidth="1"/>
    <col min="6" max="6" width="9.875" style="0" customWidth="1"/>
    <col min="7" max="7" width="13.875" style="0" customWidth="1"/>
  </cols>
  <sheetData>
    <row r="1" spans="1:7" ht="13.5" thickTop="1">
      <c r="A1" s="103" t="s">
        <v>231</v>
      </c>
      <c r="B1" s="104"/>
      <c r="C1" s="65" t="s">
        <v>324</v>
      </c>
      <c r="D1" s="66"/>
      <c r="E1" s="67" t="s">
        <v>232</v>
      </c>
      <c r="F1" s="68"/>
      <c r="G1" s="69"/>
    </row>
    <row r="2" spans="1:7" ht="13.5" thickBot="1">
      <c r="A2" s="105" t="s">
        <v>233</v>
      </c>
      <c r="B2" s="106"/>
      <c r="C2" s="70" t="str">
        <f>CONCATENATE(cisloobjektu," ",nazevobjektu)</f>
        <v>1 </v>
      </c>
      <c r="D2" s="71"/>
      <c r="E2" s="107"/>
      <c r="F2" s="108"/>
      <c r="G2" s="109"/>
    </row>
    <row r="3" spans="1:7" ht="13.5" thickTop="1">
      <c r="A3" s="72"/>
      <c r="B3" s="73"/>
      <c r="C3" s="73"/>
      <c r="D3" s="73"/>
      <c r="E3" s="74"/>
      <c r="F3" s="73"/>
      <c r="G3" s="75"/>
    </row>
    <row r="4" spans="1:7" ht="12.75">
      <c r="A4" s="76" t="s">
        <v>234</v>
      </c>
      <c r="B4" s="77" t="s">
        <v>235</v>
      </c>
      <c r="C4" s="77" t="s">
        <v>7</v>
      </c>
      <c r="D4" s="77" t="s">
        <v>230</v>
      </c>
      <c r="E4" s="78" t="s">
        <v>236</v>
      </c>
      <c r="F4" s="77" t="s">
        <v>237</v>
      </c>
      <c r="G4" s="79" t="s">
        <v>238</v>
      </c>
    </row>
    <row r="5" spans="1:7" ht="12.75">
      <c r="A5" s="80" t="s">
        <v>239</v>
      </c>
      <c r="B5" s="81" t="s">
        <v>65</v>
      </c>
      <c r="C5" s="82" t="s">
        <v>325</v>
      </c>
      <c r="D5" s="83"/>
      <c r="E5" s="84"/>
      <c r="F5" s="84"/>
      <c r="G5" s="85"/>
    </row>
    <row r="6" spans="1:7" ht="22.5">
      <c r="A6" s="86">
        <v>1</v>
      </c>
      <c r="B6" s="87" t="s">
        <v>326</v>
      </c>
      <c r="C6" s="88" t="s">
        <v>327</v>
      </c>
      <c r="D6" s="89" t="s">
        <v>16</v>
      </c>
      <c r="E6" s="90">
        <v>1</v>
      </c>
      <c r="F6" s="90"/>
      <c r="G6" s="91"/>
    </row>
    <row r="7" spans="1:7" ht="22.5">
      <c r="A7" s="86">
        <v>2</v>
      </c>
      <c r="B7" s="87" t="s">
        <v>328</v>
      </c>
      <c r="C7" s="99" t="s">
        <v>329</v>
      </c>
      <c r="D7" s="100" t="s">
        <v>16</v>
      </c>
      <c r="E7" s="101">
        <v>2</v>
      </c>
      <c r="F7" s="102"/>
      <c r="G7" s="91"/>
    </row>
    <row r="8" spans="1:7" ht="12.75">
      <c r="A8" s="92"/>
      <c r="B8" s="93" t="s">
        <v>244</v>
      </c>
      <c r="C8" s="94" t="str">
        <f>CONCATENATE(B5," ",C5)</f>
        <v>64 Výplně otvorů</v>
      </c>
      <c r="D8" s="95"/>
      <c r="E8" s="96"/>
      <c r="F8" s="97"/>
      <c r="G8" s="98"/>
    </row>
    <row r="9" spans="1:7" ht="12.75">
      <c r="A9" s="80" t="s">
        <v>239</v>
      </c>
      <c r="B9" s="81" t="s">
        <v>121</v>
      </c>
      <c r="C9" s="82" t="s">
        <v>122</v>
      </c>
      <c r="D9" s="83"/>
      <c r="E9" s="84"/>
      <c r="F9" s="84"/>
      <c r="G9" s="85"/>
    </row>
    <row r="10" spans="1:7" ht="12.75">
      <c r="A10" s="86">
        <v>3</v>
      </c>
      <c r="B10" s="87" t="s">
        <v>330</v>
      </c>
      <c r="C10" s="88" t="s">
        <v>331</v>
      </c>
      <c r="D10" s="89" t="s">
        <v>25</v>
      </c>
      <c r="E10" s="90">
        <v>2</v>
      </c>
      <c r="F10" s="90"/>
      <c r="G10" s="91"/>
    </row>
    <row r="11" spans="1:7" ht="12.75">
      <c r="A11" s="92"/>
      <c r="B11" s="93" t="s">
        <v>244</v>
      </c>
      <c r="C11" s="94" t="s">
        <v>332</v>
      </c>
      <c r="D11" s="95"/>
      <c r="E11" s="96"/>
      <c r="F11" s="97"/>
      <c r="G11" s="98"/>
    </row>
    <row r="12" spans="1:7" ht="12.75">
      <c r="A12" s="80" t="s">
        <v>239</v>
      </c>
      <c r="B12" s="81" t="s">
        <v>85</v>
      </c>
      <c r="C12" s="82" t="s">
        <v>86</v>
      </c>
      <c r="D12" s="83"/>
      <c r="E12" s="84"/>
      <c r="F12" s="84"/>
      <c r="G12" s="85"/>
    </row>
    <row r="13" spans="1:7" ht="22.5">
      <c r="A13" s="86">
        <v>4</v>
      </c>
      <c r="B13" s="87" t="s">
        <v>333</v>
      </c>
      <c r="C13" s="88" t="s">
        <v>334</v>
      </c>
      <c r="D13" s="89" t="s">
        <v>25</v>
      </c>
      <c r="E13" s="90">
        <v>2</v>
      </c>
      <c r="F13" s="90"/>
      <c r="G13" s="91"/>
    </row>
    <row r="14" spans="1:7" ht="12.75">
      <c r="A14" s="92"/>
      <c r="B14" s="93" t="s">
        <v>244</v>
      </c>
      <c r="C14" s="94" t="s">
        <v>335</v>
      </c>
      <c r="D14" s="95"/>
      <c r="E14" s="96"/>
      <c r="F14" s="97"/>
      <c r="G14" s="98"/>
    </row>
    <row r="15" spans="1:7" ht="12.75">
      <c r="A15" s="80" t="s">
        <v>239</v>
      </c>
      <c r="B15" s="81" t="s">
        <v>118</v>
      </c>
      <c r="C15" s="82" t="s">
        <v>119</v>
      </c>
      <c r="D15" s="83"/>
      <c r="E15" s="84"/>
      <c r="F15" s="84"/>
      <c r="G15" s="85"/>
    </row>
    <row r="16" spans="1:7" ht="12.75">
      <c r="A16" s="86">
        <v>5</v>
      </c>
      <c r="B16" s="87" t="s">
        <v>336</v>
      </c>
      <c r="C16" s="88" t="s">
        <v>337</v>
      </c>
      <c r="D16" s="89" t="s">
        <v>25</v>
      </c>
      <c r="E16" s="90">
        <v>110</v>
      </c>
      <c r="F16" s="90"/>
      <c r="G16" s="91"/>
    </row>
    <row r="17" spans="1:7" ht="12.75">
      <c r="A17" s="92"/>
      <c r="B17" s="93" t="s">
        <v>244</v>
      </c>
      <c r="C17" s="94" t="s">
        <v>338</v>
      </c>
      <c r="D17" s="95"/>
      <c r="E17" s="96"/>
      <c r="F17" s="97"/>
      <c r="G17" s="98"/>
    </row>
    <row r="18" spans="1:7" ht="12.75">
      <c r="A18" s="80" t="s">
        <v>239</v>
      </c>
      <c r="B18" s="81" t="s">
        <v>307</v>
      </c>
      <c r="C18" s="82" t="s">
        <v>308</v>
      </c>
      <c r="D18" s="83"/>
      <c r="E18" s="84"/>
      <c r="F18" s="84"/>
      <c r="G18" s="85"/>
    </row>
    <row r="19" spans="1:7" ht="12.75">
      <c r="A19" s="86">
        <v>6</v>
      </c>
      <c r="B19" s="87"/>
      <c r="C19" s="88" t="s">
        <v>339</v>
      </c>
      <c r="D19" s="89" t="s">
        <v>311</v>
      </c>
      <c r="E19" s="90">
        <v>1</v>
      </c>
      <c r="F19" s="90"/>
      <c r="G19" s="91"/>
    </row>
    <row r="20" spans="1:7" ht="12.75">
      <c r="A20" s="86">
        <v>7</v>
      </c>
      <c r="B20" s="87"/>
      <c r="C20" s="88" t="s">
        <v>340</v>
      </c>
      <c r="D20" s="89" t="s">
        <v>16</v>
      </c>
      <c r="E20" s="90">
        <v>2</v>
      </c>
      <c r="F20" s="90"/>
      <c r="G20" s="91"/>
    </row>
    <row r="21" spans="1:7" ht="12.75">
      <c r="A21" s="86">
        <v>8</v>
      </c>
      <c r="B21" s="87"/>
      <c r="C21" s="88" t="s">
        <v>341</v>
      </c>
      <c r="D21" s="89" t="s">
        <v>16</v>
      </c>
      <c r="E21" s="90">
        <v>7</v>
      </c>
      <c r="F21" s="90"/>
      <c r="G21" s="91"/>
    </row>
    <row r="22" spans="1:7" ht="12.75">
      <c r="A22" s="86">
        <v>9</v>
      </c>
      <c r="B22" s="87"/>
      <c r="C22" s="88" t="s">
        <v>342</v>
      </c>
      <c r="D22" s="89" t="s">
        <v>16</v>
      </c>
      <c r="E22" s="90">
        <v>7</v>
      </c>
      <c r="F22" s="90"/>
      <c r="G22" s="91"/>
    </row>
    <row r="23" spans="1:7" ht="12.75">
      <c r="A23" s="86">
        <v>10</v>
      </c>
      <c r="B23" s="87"/>
      <c r="C23" s="88" t="s">
        <v>343</v>
      </c>
      <c r="D23" s="89" t="s">
        <v>16</v>
      </c>
      <c r="E23" s="90">
        <v>5</v>
      </c>
      <c r="F23" s="90"/>
      <c r="G23" s="91"/>
    </row>
    <row r="24" spans="1:7" ht="12.75">
      <c r="A24" s="92"/>
      <c r="B24" s="93" t="s">
        <v>244</v>
      </c>
      <c r="C24" s="94" t="s">
        <v>344</v>
      </c>
      <c r="D24" s="95"/>
      <c r="E24" s="96"/>
      <c r="F24" s="97"/>
      <c r="G24" s="98"/>
    </row>
  </sheetData>
  <sheetProtection/>
  <mergeCells count="3">
    <mergeCell ref="A1:B1"/>
    <mergeCell ref="A2:B2"/>
    <mergeCell ref="E2:G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167"/>
  <sheetViews>
    <sheetView zoomScalePageLayoutView="0" workbookViewId="0" topLeftCell="A1">
      <selection activeCell="C90" sqref="C90"/>
    </sheetView>
  </sheetViews>
  <sheetFormatPr defaultColWidth="9.00390625" defaultRowHeight="12.75"/>
  <cols>
    <col min="1" max="1" width="4.375" style="0" customWidth="1"/>
    <col min="2" max="2" width="11.625" style="0" customWidth="1"/>
    <col min="3" max="3" width="40.375" style="0" customWidth="1"/>
    <col min="4" max="4" width="5.625" style="0" customWidth="1"/>
    <col min="5" max="5" width="8.625" style="0" customWidth="1"/>
    <col min="6" max="6" width="9.875" style="0" customWidth="1"/>
    <col min="7" max="7" width="13.875" style="24" customWidth="1"/>
  </cols>
  <sheetData>
    <row r="1" spans="1:7" ht="12.75">
      <c r="A1" s="1" t="s">
        <v>10</v>
      </c>
      <c r="B1" s="1"/>
      <c r="C1" s="64" t="s">
        <v>228</v>
      </c>
      <c r="D1" s="2"/>
      <c r="E1" s="2"/>
      <c r="F1" s="110"/>
      <c r="G1" s="110"/>
    </row>
    <row r="2" spans="1:7" ht="12.75">
      <c r="A2" s="1" t="s">
        <v>9</v>
      </c>
      <c r="B2" s="1"/>
      <c r="C2" s="3" t="s">
        <v>229</v>
      </c>
      <c r="D2" s="2"/>
      <c r="E2" s="2"/>
      <c r="F2" s="111"/>
      <c r="G2" s="111"/>
    </row>
    <row r="3" spans="1:7" ht="13.5" thickBot="1">
      <c r="A3" s="1" t="s">
        <v>0</v>
      </c>
      <c r="B3" s="1"/>
      <c r="C3" s="4" t="s">
        <v>186</v>
      </c>
      <c r="D3" s="1"/>
      <c r="E3" s="1"/>
      <c r="F3" s="111"/>
      <c r="G3" s="111"/>
    </row>
    <row r="4" spans="1:7" ht="12.75">
      <c r="A4" s="5" t="s">
        <v>1</v>
      </c>
      <c r="B4" s="6"/>
      <c r="C4" s="6"/>
      <c r="D4" s="7"/>
      <c r="E4" s="7"/>
      <c r="F4" s="31"/>
      <c r="G4" s="30"/>
    </row>
    <row r="5" spans="1:7" ht="12.75">
      <c r="A5" s="8" t="s">
        <v>2</v>
      </c>
      <c r="B5" s="9" t="s">
        <v>3</v>
      </c>
      <c r="C5" s="9"/>
      <c r="D5" s="16" t="s">
        <v>230</v>
      </c>
      <c r="E5" s="17" t="s">
        <v>11</v>
      </c>
      <c r="F5" s="28" t="s">
        <v>187</v>
      </c>
      <c r="G5" s="32"/>
    </row>
    <row r="6" spans="1:7" ht="12.75">
      <c r="A6" s="10" t="s">
        <v>5</v>
      </c>
      <c r="B6" s="11" t="s">
        <v>6</v>
      </c>
      <c r="C6" s="11" t="s">
        <v>7</v>
      </c>
      <c r="D6" s="11"/>
      <c r="E6" s="18"/>
      <c r="F6" s="29" t="s">
        <v>4</v>
      </c>
      <c r="G6" s="33" t="s">
        <v>8</v>
      </c>
    </row>
    <row r="7" spans="1:7" ht="13.5" thickBot="1">
      <c r="A7" s="12"/>
      <c r="B7" s="13">
        <v>1</v>
      </c>
      <c r="C7" s="13">
        <v>2</v>
      </c>
      <c r="D7" s="14">
        <v>3</v>
      </c>
      <c r="E7" s="14">
        <v>4</v>
      </c>
      <c r="F7" s="15">
        <v>7</v>
      </c>
      <c r="G7" s="23">
        <v>8</v>
      </c>
    </row>
    <row r="8" spans="2:3" ht="15">
      <c r="B8" s="19" t="s">
        <v>12</v>
      </c>
      <c r="C8" s="20" t="s">
        <v>13</v>
      </c>
    </row>
    <row r="10" spans="1:7" ht="12.75">
      <c r="A10" s="34">
        <v>1</v>
      </c>
      <c r="B10" s="35" t="s">
        <v>14</v>
      </c>
      <c r="C10" s="36" t="s">
        <v>15</v>
      </c>
      <c r="D10" s="37" t="s">
        <v>16</v>
      </c>
      <c r="E10" s="38">
        <v>6</v>
      </c>
      <c r="F10" s="39"/>
      <c r="G10" s="44" t="s">
        <v>186</v>
      </c>
    </row>
    <row r="11" spans="1:7" ht="12.75">
      <c r="A11" s="41" t="s">
        <v>17</v>
      </c>
      <c r="B11" s="42" t="s">
        <v>18</v>
      </c>
      <c r="C11" s="36" t="s">
        <v>19</v>
      </c>
      <c r="D11" s="37" t="s">
        <v>16</v>
      </c>
      <c r="E11" s="38">
        <v>6</v>
      </c>
      <c r="F11" s="43"/>
      <c r="G11" s="44" t="s">
        <v>186</v>
      </c>
    </row>
    <row r="12" spans="1:7" ht="12.75">
      <c r="A12" s="34">
        <v>2</v>
      </c>
      <c r="B12" s="35" t="s">
        <v>20</v>
      </c>
      <c r="C12" s="36" t="s">
        <v>21</v>
      </c>
      <c r="D12" s="37" t="s">
        <v>22</v>
      </c>
      <c r="E12" s="38">
        <v>0.012441</v>
      </c>
      <c r="F12" s="39"/>
      <c r="G12" s="44" t="s">
        <v>186</v>
      </c>
    </row>
    <row r="13" spans="1:7" ht="12.75">
      <c r="A13" s="34">
        <v>3</v>
      </c>
      <c r="B13" s="35" t="s">
        <v>23</v>
      </c>
      <c r="C13" s="36" t="s">
        <v>24</v>
      </c>
      <c r="D13" s="37" t="s">
        <v>25</v>
      </c>
      <c r="E13" s="38">
        <v>0.514</v>
      </c>
      <c r="F13" s="39"/>
      <c r="G13" s="44" t="s">
        <v>186</v>
      </c>
    </row>
    <row r="14" spans="1:7" ht="12.75">
      <c r="A14" s="34">
        <v>4</v>
      </c>
      <c r="B14" s="35" t="s">
        <v>26</v>
      </c>
      <c r="C14" s="36" t="s">
        <v>27</v>
      </c>
      <c r="D14" s="37" t="s">
        <v>28</v>
      </c>
      <c r="E14" s="38">
        <v>0.282</v>
      </c>
      <c r="F14" s="39"/>
      <c r="G14" s="44" t="s">
        <v>186</v>
      </c>
    </row>
    <row r="15" spans="3:7" ht="12.75">
      <c r="C15" s="22" t="str">
        <f>CONCATENATE(B8," celkem")</f>
        <v>31 celkem</v>
      </c>
      <c r="G15" s="26"/>
    </row>
    <row r="17" spans="2:3" ht="15">
      <c r="B17" s="19" t="s">
        <v>29</v>
      </c>
      <c r="C17" s="20" t="s">
        <v>30</v>
      </c>
    </row>
    <row r="19" spans="1:7" ht="12.75">
      <c r="A19" s="34">
        <v>1</v>
      </c>
      <c r="B19" s="35" t="s">
        <v>31</v>
      </c>
      <c r="C19" s="36" t="s">
        <v>32</v>
      </c>
      <c r="D19" s="37" t="s">
        <v>25</v>
      </c>
      <c r="E19" s="38">
        <v>3.42</v>
      </c>
      <c r="F19" s="39"/>
      <c r="G19" s="44" t="s">
        <v>186</v>
      </c>
    </row>
    <row r="20" spans="1:7" ht="12.75">
      <c r="A20" s="34">
        <v>2</v>
      </c>
      <c r="B20" s="35" t="s">
        <v>33</v>
      </c>
      <c r="C20" s="36" t="s">
        <v>34</v>
      </c>
      <c r="D20" s="37" t="s">
        <v>25</v>
      </c>
      <c r="E20" s="38">
        <v>1.452</v>
      </c>
      <c r="F20" s="39"/>
      <c r="G20" s="44" t="s">
        <v>186</v>
      </c>
    </row>
    <row r="21" spans="3:7" ht="12.75">
      <c r="C21" s="22" t="str">
        <f>CONCATENATE(B17," celkem")</f>
        <v>34 celkem</v>
      </c>
      <c r="G21" s="26"/>
    </row>
    <row r="23" spans="2:3" ht="15">
      <c r="B23" s="19" t="s">
        <v>35</v>
      </c>
      <c r="C23" s="20" t="s">
        <v>36</v>
      </c>
    </row>
    <row r="25" spans="1:7" ht="12.75">
      <c r="A25" s="34">
        <v>1</v>
      </c>
      <c r="B25" s="50" t="s">
        <v>188</v>
      </c>
      <c r="C25" s="45" t="s">
        <v>189</v>
      </c>
      <c r="D25" s="46" t="s">
        <v>69</v>
      </c>
      <c r="E25" s="38">
        <v>1</v>
      </c>
      <c r="F25" s="39"/>
      <c r="G25" s="40"/>
    </row>
    <row r="26" spans="3:7" ht="12.75">
      <c r="C26" s="22" t="str">
        <f>CONCATENATE(B23," celkem")</f>
        <v>43 celkem</v>
      </c>
      <c r="G26" s="26"/>
    </row>
    <row r="28" spans="2:3" ht="15">
      <c r="B28" s="19" t="s">
        <v>38</v>
      </c>
      <c r="C28" s="20" t="s">
        <v>39</v>
      </c>
    </row>
    <row r="30" spans="1:7" ht="12.75">
      <c r="A30" s="34">
        <v>1</v>
      </c>
      <c r="B30" s="35" t="s">
        <v>40</v>
      </c>
      <c r="C30" s="36" t="s">
        <v>41</v>
      </c>
      <c r="D30" s="37" t="s">
        <v>25</v>
      </c>
      <c r="E30" s="38">
        <v>0.16</v>
      </c>
      <c r="F30" s="39"/>
      <c r="G30" s="40"/>
    </row>
    <row r="31" spans="1:7" ht="12.75">
      <c r="A31" s="34">
        <v>2</v>
      </c>
      <c r="B31" s="35" t="s">
        <v>42</v>
      </c>
      <c r="C31" s="36" t="s">
        <v>43</v>
      </c>
      <c r="D31" s="37" t="s">
        <v>16</v>
      </c>
      <c r="E31" s="38">
        <v>6</v>
      </c>
      <c r="F31" s="39"/>
      <c r="G31" s="40"/>
    </row>
    <row r="32" spans="1:7" ht="12.75">
      <c r="A32" s="34">
        <v>3</v>
      </c>
      <c r="B32" s="35" t="s">
        <v>44</v>
      </c>
      <c r="C32" s="36" t="s">
        <v>45</v>
      </c>
      <c r="D32" s="37" t="s">
        <v>25</v>
      </c>
      <c r="E32" s="38">
        <v>153.4628</v>
      </c>
      <c r="F32" s="39"/>
      <c r="G32" s="40"/>
    </row>
    <row r="33" spans="1:7" ht="12.75">
      <c r="A33" s="34">
        <v>4</v>
      </c>
      <c r="B33" s="35" t="s">
        <v>46</v>
      </c>
      <c r="C33" s="36" t="s">
        <v>47</v>
      </c>
      <c r="D33" s="37" t="s">
        <v>25</v>
      </c>
      <c r="E33" s="38">
        <v>45.58</v>
      </c>
      <c r="F33" s="39"/>
      <c r="G33" s="40"/>
    </row>
    <row r="34" spans="1:7" ht="12.75">
      <c r="A34" s="34">
        <v>5</v>
      </c>
      <c r="B34" s="35" t="s">
        <v>48</v>
      </c>
      <c r="C34" s="36" t="s">
        <v>49</v>
      </c>
      <c r="D34" s="37" t="s">
        <v>25</v>
      </c>
      <c r="E34" s="38">
        <v>20.5</v>
      </c>
      <c r="F34" s="39"/>
      <c r="G34" s="40"/>
    </row>
    <row r="35" spans="1:7" ht="12.75">
      <c r="A35" s="34">
        <v>6</v>
      </c>
      <c r="B35" s="35" t="s">
        <v>50</v>
      </c>
      <c r="C35" s="36" t="s">
        <v>51</v>
      </c>
      <c r="D35" s="37" t="s">
        <v>25</v>
      </c>
      <c r="E35" s="38">
        <v>9.5636</v>
      </c>
      <c r="F35" s="39"/>
      <c r="G35" s="40"/>
    </row>
    <row r="36" spans="1:7" ht="12.75">
      <c r="A36" s="34">
        <v>7</v>
      </c>
      <c r="B36" s="35" t="s">
        <v>52</v>
      </c>
      <c r="C36" s="36" t="s">
        <v>53</v>
      </c>
      <c r="D36" s="37" t="s">
        <v>54</v>
      </c>
      <c r="E36" s="38">
        <v>14.4</v>
      </c>
      <c r="F36" s="39"/>
      <c r="G36" s="40"/>
    </row>
    <row r="37" spans="3:7" ht="12.75">
      <c r="C37" s="22" t="str">
        <f>CONCATENATE(B28," celkem")</f>
        <v>61 celkem</v>
      </c>
      <c r="G37" s="26"/>
    </row>
    <row r="39" spans="2:3" ht="15">
      <c r="B39" s="19" t="s">
        <v>55</v>
      </c>
      <c r="C39" s="20" t="s">
        <v>56</v>
      </c>
    </row>
    <row r="41" spans="1:7" ht="12.75">
      <c r="A41" s="34">
        <v>1</v>
      </c>
      <c r="B41" s="35" t="s">
        <v>57</v>
      </c>
      <c r="C41" s="36" t="s">
        <v>58</v>
      </c>
      <c r="D41" s="37" t="s">
        <v>28</v>
      </c>
      <c r="E41" s="38">
        <v>0.168</v>
      </c>
      <c r="F41" s="39"/>
      <c r="G41" s="40"/>
    </row>
    <row r="42" spans="1:7" ht="12.75">
      <c r="A42" s="34">
        <v>2</v>
      </c>
      <c r="B42" s="35" t="s">
        <v>59</v>
      </c>
      <c r="C42" s="36" t="s">
        <v>60</v>
      </c>
      <c r="D42" s="46" t="s">
        <v>69</v>
      </c>
      <c r="E42" s="38">
        <v>1</v>
      </c>
      <c r="F42" s="39"/>
      <c r="G42" s="40"/>
    </row>
    <row r="43" spans="1:7" ht="12.75">
      <c r="A43" s="34">
        <v>3</v>
      </c>
      <c r="B43" s="35" t="s">
        <v>61</v>
      </c>
      <c r="C43" s="36" t="s">
        <v>62</v>
      </c>
      <c r="D43" s="37" t="s">
        <v>28</v>
      </c>
      <c r="E43" s="38">
        <v>0.528</v>
      </c>
      <c r="F43" s="39"/>
      <c r="G43" s="40"/>
    </row>
    <row r="44" spans="1:7" ht="12.75">
      <c r="A44" s="34">
        <v>4</v>
      </c>
      <c r="B44" s="35" t="s">
        <v>63</v>
      </c>
      <c r="C44" s="36" t="s">
        <v>64</v>
      </c>
      <c r="D44" s="37" t="s">
        <v>28</v>
      </c>
      <c r="E44" s="38">
        <v>0.528</v>
      </c>
      <c r="F44" s="39"/>
      <c r="G44" s="40"/>
    </row>
    <row r="45" spans="3:7" ht="12.75">
      <c r="C45" s="22" t="str">
        <f>CONCATENATE(B39," celkem")</f>
        <v>63 celkem</v>
      </c>
      <c r="G45" s="26"/>
    </row>
    <row r="47" spans="2:3" ht="15">
      <c r="B47" s="19" t="s">
        <v>65</v>
      </c>
      <c r="C47" s="20" t="s">
        <v>66</v>
      </c>
    </row>
    <row r="49" spans="1:7" ht="12.75">
      <c r="A49" s="34">
        <v>1</v>
      </c>
      <c r="B49" s="54" t="s">
        <v>67</v>
      </c>
      <c r="C49" s="49" t="s">
        <v>191</v>
      </c>
      <c r="D49" s="55" t="s">
        <v>25</v>
      </c>
      <c r="E49" s="38">
        <v>4.626</v>
      </c>
      <c r="F49" s="39"/>
      <c r="G49" s="40"/>
    </row>
    <row r="50" spans="1:7" ht="12.75">
      <c r="A50" s="51"/>
      <c r="B50" s="52"/>
      <c r="C50" s="57" t="s">
        <v>190</v>
      </c>
      <c r="D50" s="53"/>
      <c r="E50" s="47"/>
      <c r="F50" s="48"/>
      <c r="G50" s="25"/>
    </row>
    <row r="51" spans="1:7" ht="12.75">
      <c r="A51" s="34">
        <v>2</v>
      </c>
      <c r="B51" s="35" t="s">
        <v>68</v>
      </c>
      <c r="C51" s="49" t="s">
        <v>192</v>
      </c>
      <c r="D51" s="37" t="s">
        <v>16</v>
      </c>
      <c r="E51" s="38">
        <v>1</v>
      </c>
      <c r="F51" s="39"/>
      <c r="G51" s="40"/>
    </row>
    <row r="52" spans="1:7" ht="12.75">
      <c r="A52" s="51"/>
      <c r="B52" s="52"/>
      <c r="C52" s="56" t="s">
        <v>193</v>
      </c>
      <c r="D52" s="53"/>
      <c r="E52" s="47"/>
      <c r="F52" s="48"/>
      <c r="G52" s="25"/>
    </row>
    <row r="53" spans="3:7" ht="12.75">
      <c r="C53" s="22" t="str">
        <f>CONCATENATE(B47," celkem")</f>
        <v>64 celkem</v>
      </c>
      <c r="G53" s="26"/>
    </row>
    <row r="55" spans="2:3" ht="15">
      <c r="B55" s="58" t="s">
        <v>197</v>
      </c>
      <c r="C55" s="59" t="s">
        <v>198</v>
      </c>
    </row>
    <row r="57" spans="1:7" ht="12.75">
      <c r="A57" s="34">
        <v>1</v>
      </c>
      <c r="B57" s="50" t="s">
        <v>199</v>
      </c>
      <c r="C57" s="45" t="s">
        <v>212</v>
      </c>
      <c r="D57" s="37" t="s">
        <v>69</v>
      </c>
      <c r="E57" s="38">
        <v>1</v>
      </c>
      <c r="F57" s="39"/>
      <c r="G57" s="40"/>
    </row>
    <row r="58" spans="1:7" ht="12.75">
      <c r="A58" s="51"/>
      <c r="B58" s="60"/>
      <c r="C58" s="61" t="s">
        <v>203</v>
      </c>
      <c r="D58" s="62" t="s">
        <v>54</v>
      </c>
      <c r="E58" s="63">
        <v>12</v>
      </c>
      <c r="F58" s="48"/>
      <c r="G58" s="25"/>
    </row>
    <row r="59" spans="1:7" ht="12.75">
      <c r="A59" s="51"/>
      <c r="B59" s="60"/>
      <c r="C59" s="61" t="s">
        <v>200</v>
      </c>
      <c r="D59" s="62" t="s">
        <v>37</v>
      </c>
      <c r="E59" s="63">
        <v>1</v>
      </c>
      <c r="F59" s="48"/>
      <c r="G59" s="25"/>
    </row>
    <row r="60" spans="1:7" ht="12.75">
      <c r="A60" s="51"/>
      <c r="B60" s="60"/>
      <c r="C60" s="61" t="s">
        <v>201</v>
      </c>
      <c r="D60" s="62" t="s">
        <v>37</v>
      </c>
      <c r="E60" s="63">
        <v>6</v>
      </c>
      <c r="F60" s="48"/>
      <c r="G60" s="25"/>
    </row>
    <row r="61" spans="1:7" ht="12.75">
      <c r="A61" s="51"/>
      <c r="B61" s="60"/>
      <c r="C61" s="61" t="s">
        <v>202</v>
      </c>
      <c r="D61" s="62" t="s">
        <v>207</v>
      </c>
      <c r="E61" s="63">
        <v>3</v>
      </c>
      <c r="F61" s="48"/>
      <c r="G61" s="25"/>
    </row>
    <row r="62" spans="1:7" ht="12.75">
      <c r="A62" s="51"/>
      <c r="B62" s="60"/>
      <c r="C62" s="61" t="s">
        <v>204</v>
      </c>
      <c r="D62" s="62" t="s">
        <v>207</v>
      </c>
      <c r="E62" s="63">
        <v>3</v>
      </c>
      <c r="F62" s="48"/>
      <c r="G62" s="25"/>
    </row>
    <row r="63" spans="1:7" ht="12.75">
      <c r="A63" s="51"/>
      <c r="B63" s="60"/>
      <c r="C63" s="61" t="s">
        <v>205</v>
      </c>
      <c r="D63" s="62" t="s">
        <v>207</v>
      </c>
      <c r="E63" s="63">
        <v>3</v>
      </c>
      <c r="F63" s="48"/>
      <c r="G63" s="25"/>
    </row>
    <row r="64" spans="1:7" ht="12.75">
      <c r="A64" s="51"/>
      <c r="B64" s="52"/>
      <c r="C64" s="61" t="s">
        <v>206</v>
      </c>
      <c r="D64" s="62" t="s">
        <v>207</v>
      </c>
      <c r="E64" s="63">
        <v>3</v>
      </c>
      <c r="F64" s="21"/>
      <c r="G64" s="25"/>
    </row>
    <row r="65" spans="1:7" ht="12.75">
      <c r="A65" s="51"/>
      <c r="B65" s="52"/>
      <c r="C65" s="61" t="s">
        <v>208</v>
      </c>
      <c r="D65" s="62" t="s">
        <v>207</v>
      </c>
      <c r="E65" s="63">
        <v>1</v>
      </c>
      <c r="F65" s="21"/>
      <c r="G65" s="25"/>
    </row>
    <row r="66" spans="1:7" ht="12.75">
      <c r="A66" s="51"/>
      <c r="B66" s="52"/>
      <c r="C66" s="61" t="s">
        <v>210</v>
      </c>
      <c r="D66" s="62" t="s">
        <v>207</v>
      </c>
      <c r="E66" s="63">
        <v>1</v>
      </c>
      <c r="F66" s="21"/>
      <c r="G66" s="25"/>
    </row>
    <row r="67" spans="1:7" ht="12.75">
      <c r="A67" s="51"/>
      <c r="B67" s="52"/>
      <c r="C67" s="61" t="s">
        <v>209</v>
      </c>
      <c r="D67" s="62" t="s">
        <v>207</v>
      </c>
      <c r="E67" s="63">
        <v>1</v>
      </c>
      <c r="F67" s="21"/>
      <c r="G67" s="25"/>
    </row>
    <row r="68" spans="1:7" ht="12.75">
      <c r="A68" s="51"/>
      <c r="B68" s="52"/>
      <c r="C68" s="61" t="s">
        <v>211</v>
      </c>
      <c r="D68" s="62" t="s">
        <v>37</v>
      </c>
      <c r="E68" s="63">
        <v>1</v>
      </c>
      <c r="F68" s="21"/>
      <c r="G68" s="25"/>
    </row>
    <row r="69" spans="1:7" ht="12.75">
      <c r="A69" s="51"/>
      <c r="B69" s="52"/>
      <c r="C69" s="61" t="s">
        <v>214</v>
      </c>
      <c r="D69" s="62" t="s">
        <v>37</v>
      </c>
      <c r="E69" s="63">
        <v>1</v>
      </c>
      <c r="F69" s="21"/>
      <c r="G69" s="25"/>
    </row>
    <row r="70" spans="3:7" ht="12.75">
      <c r="C70" s="22" t="str">
        <f>CONCATENATE(B55," celkem")</f>
        <v>73 celkem</v>
      </c>
      <c r="G70" s="26"/>
    </row>
    <row r="72" spans="2:3" ht="15">
      <c r="B72" s="19" t="s">
        <v>70</v>
      </c>
      <c r="C72" s="20" t="s">
        <v>71</v>
      </c>
    </row>
    <row r="74" spans="1:7" ht="12.75">
      <c r="A74" s="34">
        <v>1</v>
      </c>
      <c r="B74" s="35" t="s">
        <v>72</v>
      </c>
      <c r="C74" s="45" t="s">
        <v>213</v>
      </c>
      <c r="D74" s="37" t="s">
        <v>69</v>
      </c>
      <c r="E74" s="38">
        <v>1</v>
      </c>
      <c r="F74" s="39"/>
      <c r="G74" s="40"/>
    </row>
    <row r="75" spans="1:7" ht="12.75">
      <c r="A75" s="51"/>
      <c r="B75" s="52"/>
      <c r="C75" s="61" t="s">
        <v>215</v>
      </c>
      <c r="D75" s="62" t="s">
        <v>207</v>
      </c>
      <c r="E75" s="63">
        <v>15</v>
      </c>
      <c r="F75" s="48"/>
      <c r="G75" s="25"/>
    </row>
    <row r="76" spans="1:7" ht="12.75">
      <c r="A76" s="51"/>
      <c r="B76" s="52"/>
      <c r="C76" s="61" t="s">
        <v>216</v>
      </c>
      <c r="D76" s="62" t="s">
        <v>207</v>
      </c>
      <c r="E76" s="63">
        <v>4</v>
      </c>
      <c r="F76" s="48"/>
      <c r="G76" s="25"/>
    </row>
    <row r="77" spans="1:7" ht="12.75">
      <c r="A77" s="51"/>
      <c r="B77" s="52"/>
      <c r="C77" s="61" t="s">
        <v>217</v>
      </c>
      <c r="D77" s="62" t="s">
        <v>207</v>
      </c>
      <c r="E77" s="63">
        <v>2</v>
      </c>
      <c r="F77" s="48"/>
      <c r="G77" s="25"/>
    </row>
    <row r="78" spans="1:7" ht="12.75">
      <c r="A78" s="51"/>
      <c r="B78" s="52"/>
      <c r="C78" s="61" t="s">
        <v>218</v>
      </c>
      <c r="D78" s="62" t="s">
        <v>207</v>
      </c>
      <c r="E78" s="63">
        <v>4</v>
      </c>
      <c r="F78" s="48"/>
      <c r="G78" s="25"/>
    </row>
    <row r="79" spans="1:7" ht="12.75">
      <c r="A79" s="51"/>
      <c r="B79" s="52"/>
      <c r="C79" s="61" t="s">
        <v>219</v>
      </c>
      <c r="D79" s="62" t="s">
        <v>207</v>
      </c>
      <c r="E79" s="63">
        <v>8</v>
      </c>
      <c r="F79" s="48"/>
      <c r="G79" s="25"/>
    </row>
    <row r="80" spans="1:7" ht="12.75">
      <c r="A80" s="51"/>
      <c r="B80" s="52"/>
      <c r="C80" s="61" t="s">
        <v>220</v>
      </c>
      <c r="D80" s="62" t="s">
        <v>54</v>
      </c>
      <c r="E80" s="63">
        <v>60</v>
      </c>
      <c r="F80" s="48"/>
      <c r="G80" s="25"/>
    </row>
    <row r="81" spans="1:7" ht="12.75">
      <c r="A81" s="51"/>
      <c r="B81" s="52"/>
      <c r="C81" s="61" t="s">
        <v>221</v>
      </c>
      <c r="D81" s="62" t="s">
        <v>54</v>
      </c>
      <c r="E81" s="63">
        <v>40</v>
      </c>
      <c r="F81" s="21"/>
      <c r="G81" s="25"/>
    </row>
    <row r="82" spans="1:7" ht="12.75">
      <c r="A82" s="51"/>
      <c r="B82" s="52"/>
      <c r="C82" s="61" t="s">
        <v>222</v>
      </c>
      <c r="D82" s="62" t="s">
        <v>37</v>
      </c>
      <c r="E82" s="63">
        <v>1</v>
      </c>
      <c r="F82" s="21"/>
      <c r="G82" s="25"/>
    </row>
    <row r="83" spans="3:7" ht="12.75">
      <c r="C83" s="22" t="str">
        <f>CONCATENATE(B72," celkem")</f>
        <v>74 celkem</v>
      </c>
      <c r="G83" s="26"/>
    </row>
    <row r="85" spans="2:3" ht="15">
      <c r="B85" s="19" t="s">
        <v>73</v>
      </c>
      <c r="C85" s="20" t="s">
        <v>74</v>
      </c>
    </row>
    <row r="87" spans="1:7" ht="12.75">
      <c r="A87" s="34">
        <v>1</v>
      </c>
      <c r="B87" s="35" t="s">
        <v>75</v>
      </c>
      <c r="C87" s="36" t="s">
        <v>76</v>
      </c>
      <c r="D87" s="37" t="s">
        <v>25</v>
      </c>
      <c r="E87" s="38">
        <v>18.841</v>
      </c>
      <c r="F87" s="39"/>
      <c r="G87" s="40"/>
    </row>
    <row r="88" spans="1:7" ht="12.75">
      <c r="A88" s="41" t="s">
        <v>17</v>
      </c>
      <c r="B88" s="42" t="s">
        <v>77</v>
      </c>
      <c r="C88" s="36" t="s">
        <v>78</v>
      </c>
      <c r="D88" s="46" t="s">
        <v>28</v>
      </c>
      <c r="E88" s="38">
        <v>0.4983</v>
      </c>
      <c r="F88" s="43"/>
      <c r="G88" s="40"/>
    </row>
    <row r="89" spans="1:7" ht="12.75">
      <c r="A89" s="34">
        <v>2</v>
      </c>
      <c r="B89" s="35" t="s">
        <v>79</v>
      </c>
      <c r="C89" s="36" t="s">
        <v>80</v>
      </c>
      <c r="D89" s="37" t="s">
        <v>25</v>
      </c>
      <c r="E89" s="38">
        <v>39.341</v>
      </c>
      <c r="F89" s="39"/>
      <c r="G89" s="40"/>
    </row>
    <row r="90" spans="1:7" ht="12.75">
      <c r="A90" s="34">
        <v>3</v>
      </c>
      <c r="B90" s="35" t="s">
        <v>81</v>
      </c>
      <c r="C90" s="36" t="s">
        <v>82</v>
      </c>
      <c r="D90" s="37" t="s">
        <v>28</v>
      </c>
      <c r="E90" s="38">
        <v>1.283322</v>
      </c>
      <c r="F90" s="39"/>
      <c r="G90" s="40"/>
    </row>
    <row r="91" spans="1:7" ht="12.75">
      <c r="A91" s="34">
        <v>4</v>
      </c>
      <c r="B91" s="35" t="s">
        <v>83</v>
      </c>
      <c r="C91" s="36" t="s">
        <v>84</v>
      </c>
      <c r="D91" s="37" t="s">
        <v>22</v>
      </c>
      <c r="E91" s="38">
        <v>0.728384</v>
      </c>
      <c r="F91" s="39"/>
      <c r="G91" s="40"/>
    </row>
    <row r="92" spans="3:7" ht="12.75">
      <c r="C92" s="22" t="str">
        <f>CONCATENATE(B85," celkem")</f>
        <v>762 celkem</v>
      </c>
      <c r="G92" s="26"/>
    </row>
    <row r="94" spans="2:3" ht="15">
      <c r="B94" s="19" t="s">
        <v>85</v>
      </c>
      <c r="C94" s="20" t="s">
        <v>86</v>
      </c>
    </row>
    <row r="96" spans="1:7" ht="12.75">
      <c r="A96" s="34">
        <v>1</v>
      </c>
      <c r="B96" s="35" t="s">
        <v>87</v>
      </c>
      <c r="C96" s="36" t="s">
        <v>88</v>
      </c>
      <c r="D96" s="37" t="s">
        <v>16</v>
      </c>
      <c r="E96" s="38">
        <v>3</v>
      </c>
      <c r="F96" s="39"/>
      <c r="G96" s="40"/>
    </row>
    <row r="97" spans="1:7" ht="12.75">
      <c r="A97" s="41" t="s">
        <v>17</v>
      </c>
      <c r="B97" s="42" t="s">
        <v>89</v>
      </c>
      <c r="C97" s="36" t="s">
        <v>90</v>
      </c>
      <c r="D97" s="37" t="s">
        <v>16</v>
      </c>
      <c r="E97" s="38">
        <v>3</v>
      </c>
      <c r="F97" s="43"/>
      <c r="G97" s="40"/>
    </row>
    <row r="98" spans="1:7" ht="12.75">
      <c r="A98" s="34">
        <v>2</v>
      </c>
      <c r="B98" s="35" t="s">
        <v>91</v>
      </c>
      <c r="C98" s="36" t="s">
        <v>92</v>
      </c>
      <c r="D98" s="46" t="s">
        <v>16</v>
      </c>
      <c r="E98" s="38">
        <v>3</v>
      </c>
      <c r="F98" s="39"/>
      <c r="G98" s="40"/>
    </row>
    <row r="99" spans="1:7" ht="12.75">
      <c r="A99" s="41" t="s">
        <v>93</v>
      </c>
      <c r="B99" s="42" t="s">
        <v>94</v>
      </c>
      <c r="C99" s="36" t="s">
        <v>95</v>
      </c>
      <c r="D99" s="37" t="s">
        <v>16</v>
      </c>
      <c r="E99" s="38">
        <v>3</v>
      </c>
      <c r="F99" s="43"/>
      <c r="G99" s="40"/>
    </row>
    <row r="100" spans="1:7" ht="12.75">
      <c r="A100" s="34">
        <v>3</v>
      </c>
      <c r="B100" s="35" t="s">
        <v>96</v>
      </c>
      <c r="C100" s="45" t="s">
        <v>194</v>
      </c>
      <c r="D100" s="46" t="s">
        <v>16</v>
      </c>
      <c r="E100" s="38">
        <v>3</v>
      </c>
      <c r="F100" s="39"/>
      <c r="G100" s="40"/>
    </row>
    <row r="101" spans="1:7" ht="12.75">
      <c r="A101" s="41" t="s">
        <v>97</v>
      </c>
      <c r="B101" s="42" t="s">
        <v>98</v>
      </c>
      <c r="C101" s="45" t="s">
        <v>195</v>
      </c>
      <c r="D101" s="46" t="s">
        <v>16</v>
      </c>
      <c r="E101" s="38">
        <v>3</v>
      </c>
      <c r="F101" s="43"/>
      <c r="G101" s="40"/>
    </row>
    <row r="102" spans="1:7" ht="12.75">
      <c r="A102" s="34">
        <v>4</v>
      </c>
      <c r="B102" s="35" t="s">
        <v>99</v>
      </c>
      <c r="C102" s="45" t="s">
        <v>196</v>
      </c>
      <c r="D102" s="37" t="s">
        <v>54</v>
      </c>
      <c r="E102" s="38">
        <v>4.6</v>
      </c>
      <c r="F102" s="39"/>
      <c r="G102" s="40"/>
    </row>
    <row r="103" spans="1:7" ht="12.75">
      <c r="A103" s="34">
        <v>5</v>
      </c>
      <c r="B103" s="35" t="s">
        <v>100</v>
      </c>
      <c r="C103" s="36" t="s">
        <v>101</v>
      </c>
      <c r="D103" s="37" t="s">
        <v>22</v>
      </c>
      <c r="E103" s="38">
        <v>0.134866</v>
      </c>
      <c r="F103" s="39"/>
      <c r="G103" s="40"/>
    </row>
    <row r="104" spans="3:7" ht="12.75">
      <c r="C104" s="22" t="str">
        <f>CONCATENATE(B94," celkem")</f>
        <v>766 celkem</v>
      </c>
      <c r="G104" s="26"/>
    </row>
    <row r="106" spans="2:3" ht="15">
      <c r="B106" s="19" t="s">
        <v>102</v>
      </c>
      <c r="C106" s="20" t="s">
        <v>103</v>
      </c>
    </row>
    <row r="108" spans="1:7" ht="12.75">
      <c r="A108" s="34">
        <v>1</v>
      </c>
      <c r="B108" s="35" t="s">
        <v>104</v>
      </c>
      <c r="C108" s="36" t="s">
        <v>105</v>
      </c>
      <c r="D108" s="37" t="s">
        <v>25</v>
      </c>
      <c r="E108" s="38">
        <v>24.08</v>
      </c>
      <c r="F108" s="39"/>
      <c r="G108" s="40"/>
    </row>
    <row r="109" spans="1:7" ht="12.75">
      <c r="A109" s="34">
        <v>2</v>
      </c>
      <c r="B109" s="35" t="s">
        <v>106</v>
      </c>
      <c r="C109" s="36" t="s">
        <v>107</v>
      </c>
      <c r="D109" s="37" t="s">
        <v>25</v>
      </c>
      <c r="E109" s="38">
        <v>24.08</v>
      </c>
      <c r="F109" s="39"/>
      <c r="G109" s="40"/>
    </row>
    <row r="110" spans="1:7" ht="12.75">
      <c r="A110" s="34">
        <v>3</v>
      </c>
      <c r="B110" s="35" t="s">
        <v>108</v>
      </c>
      <c r="C110" s="36" t="s">
        <v>109</v>
      </c>
      <c r="D110" s="37" t="s">
        <v>22</v>
      </c>
      <c r="E110" s="38">
        <v>0.215275</v>
      </c>
      <c r="F110" s="39"/>
      <c r="G110" s="40"/>
    </row>
    <row r="111" spans="3:7" ht="12.75">
      <c r="C111" s="22" t="str">
        <f>CONCATENATE(B106," celkem")</f>
        <v>771 celkem</v>
      </c>
      <c r="G111" s="26"/>
    </row>
    <row r="113" spans="2:3" ht="15">
      <c r="B113" s="19" t="s">
        <v>110</v>
      </c>
      <c r="C113" s="20" t="s">
        <v>111</v>
      </c>
    </row>
    <row r="115" spans="1:7" ht="12.75">
      <c r="A115" s="34">
        <v>1</v>
      </c>
      <c r="B115" s="35" t="s">
        <v>112</v>
      </c>
      <c r="C115" s="36" t="s">
        <v>113</v>
      </c>
      <c r="D115" s="37" t="s">
        <v>25</v>
      </c>
      <c r="E115" s="38">
        <v>39.341</v>
      </c>
      <c r="F115" s="39"/>
      <c r="G115" s="40"/>
    </row>
    <row r="116" spans="1:7" ht="12.75">
      <c r="A116" s="34">
        <v>2</v>
      </c>
      <c r="B116" s="35" t="s">
        <v>114</v>
      </c>
      <c r="C116" s="36" t="s">
        <v>115</v>
      </c>
      <c r="D116" s="37" t="s">
        <v>22</v>
      </c>
      <c r="E116" s="38">
        <v>0.003265</v>
      </c>
      <c r="F116" s="39"/>
      <c r="G116" s="40"/>
    </row>
    <row r="117" spans="3:7" ht="12.75">
      <c r="C117" s="22" t="str">
        <f>CONCATENATE(B113," celkem")</f>
        <v>775 celkem</v>
      </c>
      <c r="G117" s="26"/>
    </row>
    <row r="119" spans="2:3" ht="15">
      <c r="B119" s="19" t="s">
        <v>116</v>
      </c>
      <c r="C119" s="20" t="s">
        <v>117</v>
      </c>
    </row>
    <row r="121" spans="1:7" ht="12.75">
      <c r="A121" s="34">
        <v>1</v>
      </c>
      <c r="B121" s="50" t="s">
        <v>224</v>
      </c>
      <c r="C121" s="45" t="s">
        <v>223</v>
      </c>
      <c r="D121" s="37" t="s">
        <v>25</v>
      </c>
      <c r="E121" s="38">
        <v>65.101</v>
      </c>
      <c r="F121" s="39"/>
      <c r="G121" s="40"/>
    </row>
    <row r="122" spans="3:7" ht="12.75">
      <c r="C122" s="22" t="str">
        <f>CONCATENATE(B119," celkem")</f>
        <v>776 celkem</v>
      </c>
      <c r="G122" s="26"/>
    </row>
    <row r="124" spans="2:3" ht="15">
      <c r="B124" s="19" t="s">
        <v>118</v>
      </c>
      <c r="C124" s="20" t="s">
        <v>119</v>
      </c>
    </row>
    <row r="126" spans="1:7" ht="12.75">
      <c r="A126" s="34">
        <v>1</v>
      </c>
      <c r="B126" s="35" t="s">
        <v>120</v>
      </c>
      <c r="C126" s="45" t="s">
        <v>225</v>
      </c>
      <c r="D126" s="46" t="s">
        <v>25</v>
      </c>
      <c r="E126" s="38">
        <v>277.2338</v>
      </c>
      <c r="F126" s="39"/>
      <c r="G126" s="40"/>
    </row>
    <row r="127" spans="3:7" ht="12.75">
      <c r="C127" s="22" t="str">
        <f>CONCATENATE(B124," celkem")</f>
        <v>784 celkem</v>
      </c>
      <c r="G127" s="26"/>
    </row>
    <row r="129" spans="2:3" ht="15">
      <c r="B129" s="19" t="s">
        <v>121</v>
      </c>
      <c r="C129" s="20" t="s">
        <v>122</v>
      </c>
    </row>
    <row r="131" spans="1:7" ht="12.75">
      <c r="A131" s="34">
        <v>1</v>
      </c>
      <c r="B131" s="35" t="s">
        <v>123</v>
      </c>
      <c r="C131" s="36" t="s">
        <v>124</v>
      </c>
      <c r="D131" s="37" t="s">
        <v>25</v>
      </c>
      <c r="E131" s="38">
        <v>225.6738</v>
      </c>
      <c r="F131" s="39"/>
      <c r="G131" s="40"/>
    </row>
    <row r="132" spans="1:7" ht="12.75">
      <c r="A132" s="34">
        <v>2</v>
      </c>
      <c r="B132" s="35" t="s">
        <v>125</v>
      </c>
      <c r="C132" s="36" t="s">
        <v>126</v>
      </c>
      <c r="D132" s="37" t="s">
        <v>54</v>
      </c>
      <c r="E132" s="38">
        <v>4.8</v>
      </c>
      <c r="F132" s="39"/>
      <c r="G132" s="40"/>
    </row>
    <row r="133" spans="1:7" ht="12.75">
      <c r="A133" s="34">
        <v>3</v>
      </c>
      <c r="B133" s="35" t="s">
        <v>127</v>
      </c>
      <c r="C133" s="36" t="s">
        <v>128</v>
      </c>
      <c r="D133" s="37" t="s">
        <v>54</v>
      </c>
      <c r="E133" s="38">
        <v>4.8</v>
      </c>
      <c r="F133" s="39"/>
      <c r="G133" s="40"/>
    </row>
    <row r="134" spans="1:7" ht="12.75">
      <c r="A134" s="34">
        <v>4</v>
      </c>
      <c r="B134" s="35" t="s">
        <v>129</v>
      </c>
      <c r="C134" s="36" t="s">
        <v>130</v>
      </c>
      <c r="D134" s="37" t="s">
        <v>25</v>
      </c>
      <c r="E134" s="38">
        <v>3.36</v>
      </c>
      <c r="F134" s="39"/>
      <c r="G134" s="40"/>
    </row>
    <row r="135" spans="1:7" ht="12.75">
      <c r="A135" s="34">
        <v>5</v>
      </c>
      <c r="B135" s="35" t="s">
        <v>131</v>
      </c>
      <c r="C135" s="36" t="s">
        <v>132</v>
      </c>
      <c r="D135" s="37" t="s">
        <v>25</v>
      </c>
      <c r="E135" s="38">
        <v>2.86</v>
      </c>
      <c r="F135" s="39"/>
      <c r="G135" s="40"/>
    </row>
    <row r="136" spans="1:7" ht="12.75">
      <c r="A136" s="34">
        <v>6</v>
      </c>
      <c r="B136" s="35" t="s">
        <v>133</v>
      </c>
      <c r="C136" s="36" t="s">
        <v>134</v>
      </c>
      <c r="D136" s="37" t="s">
        <v>25</v>
      </c>
      <c r="E136" s="38">
        <v>24.08</v>
      </c>
      <c r="F136" s="39"/>
      <c r="G136" s="40"/>
    </row>
    <row r="137" spans="1:7" ht="12.75">
      <c r="A137" s="34">
        <v>7</v>
      </c>
      <c r="B137" s="35" t="s">
        <v>135</v>
      </c>
      <c r="C137" s="36" t="s">
        <v>136</v>
      </c>
      <c r="D137" s="37" t="s">
        <v>25</v>
      </c>
      <c r="E137" s="38">
        <v>4.746</v>
      </c>
      <c r="F137" s="39"/>
      <c r="G137" s="40"/>
    </row>
    <row r="138" spans="1:7" ht="12.75">
      <c r="A138" s="34">
        <v>8</v>
      </c>
      <c r="B138" s="35" t="s">
        <v>137</v>
      </c>
      <c r="C138" s="36" t="s">
        <v>138</v>
      </c>
      <c r="D138" s="37" t="s">
        <v>25</v>
      </c>
      <c r="E138" s="38">
        <v>1.2</v>
      </c>
      <c r="F138" s="39"/>
      <c r="G138" s="40"/>
    </row>
    <row r="139" spans="1:7" ht="12.75">
      <c r="A139" s="34">
        <v>9</v>
      </c>
      <c r="B139" s="35" t="s">
        <v>139</v>
      </c>
      <c r="C139" s="36" t="s">
        <v>140</v>
      </c>
      <c r="D139" s="37" t="s">
        <v>25</v>
      </c>
      <c r="E139" s="38">
        <v>3.96</v>
      </c>
      <c r="F139" s="39"/>
      <c r="G139" s="40"/>
    </row>
    <row r="140" spans="1:7" ht="12.75">
      <c r="A140" s="34">
        <v>10</v>
      </c>
      <c r="B140" s="35" t="s">
        <v>141</v>
      </c>
      <c r="C140" s="36" t="s">
        <v>142</v>
      </c>
      <c r="D140" s="46" t="s">
        <v>207</v>
      </c>
      <c r="E140" s="38">
        <v>26</v>
      </c>
      <c r="F140" s="39"/>
      <c r="G140" s="40"/>
    </row>
    <row r="141" spans="1:7" ht="12.75">
      <c r="A141" s="34">
        <v>11</v>
      </c>
      <c r="B141" s="35" t="s">
        <v>143</v>
      </c>
      <c r="C141" s="36" t="s">
        <v>144</v>
      </c>
      <c r="D141" s="37" t="s">
        <v>25</v>
      </c>
      <c r="E141" s="38">
        <v>10.26</v>
      </c>
      <c r="F141" s="39"/>
      <c r="G141" s="40"/>
    </row>
    <row r="142" spans="1:7" ht="12.75">
      <c r="A142" s="34">
        <v>12</v>
      </c>
      <c r="B142" s="35" t="s">
        <v>145</v>
      </c>
      <c r="C142" s="36" t="s">
        <v>146</v>
      </c>
      <c r="D142" s="46" t="s">
        <v>207</v>
      </c>
      <c r="E142" s="38">
        <v>7</v>
      </c>
      <c r="F142" s="39"/>
      <c r="G142" s="40"/>
    </row>
    <row r="143" spans="1:7" ht="12.75">
      <c r="A143" s="34">
        <v>13</v>
      </c>
      <c r="B143" s="35" t="s">
        <v>147</v>
      </c>
      <c r="C143" s="36" t="s">
        <v>148</v>
      </c>
      <c r="D143" s="37" t="s">
        <v>25</v>
      </c>
      <c r="E143" s="38">
        <v>1.845</v>
      </c>
      <c r="F143" s="39"/>
      <c r="G143" s="40"/>
    </row>
    <row r="144" spans="1:7" ht="12.75">
      <c r="A144" s="34">
        <v>14</v>
      </c>
      <c r="B144" s="35" t="s">
        <v>149</v>
      </c>
      <c r="C144" s="36" t="s">
        <v>150</v>
      </c>
      <c r="D144" s="37" t="s">
        <v>25</v>
      </c>
      <c r="E144" s="38">
        <v>0.76</v>
      </c>
      <c r="F144" s="39"/>
      <c r="G144" s="40"/>
    </row>
    <row r="145" spans="1:7" ht="12.75">
      <c r="A145" s="34">
        <v>15</v>
      </c>
      <c r="B145" s="35" t="s">
        <v>151</v>
      </c>
      <c r="C145" s="36" t="s">
        <v>152</v>
      </c>
      <c r="D145" s="37" t="s">
        <v>28</v>
      </c>
      <c r="E145" s="38">
        <v>0.1512</v>
      </c>
      <c r="F145" s="39"/>
      <c r="G145" s="40"/>
    </row>
    <row r="146" spans="1:7" ht="12.75">
      <c r="A146" s="34">
        <v>16</v>
      </c>
      <c r="B146" s="35" t="s">
        <v>153</v>
      </c>
      <c r="C146" s="36" t="s">
        <v>154</v>
      </c>
      <c r="D146" s="37" t="s">
        <v>54</v>
      </c>
      <c r="E146" s="38">
        <v>6</v>
      </c>
      <c r="F146" s="39"/>
      <c r="G146" s="40"/>
    </row>
    <row r="147" spans="1:7" ht="12.75">
      <c r="A147" s="34">
        <v>17</v>
      </c>
      <c r="B147" s="35" t="s">
        <v>155</v>
      </c>
      <c r="C147" s="36" t="s">
        <v>156</v>
      </c>
      <c r="D147" s="37" t="s">
        <v>54</v>
      </c>
      <c r="E147" s="38">
        <v>4.6</v>
      </c>
      <c r="F147" s="39"/>
      <c r="G147" s="40"/>
    </row>
    <row r="148" spans="1:7" ht="12.75">
      <c r="A148" s="34">
        <v>18</v>
      </c>
      <c r="B148" s="35" t="s">
        <v>157</v>
      </c>
      <c r="C148" s="36" t="s">
        <v>158</v>
      </c>
      <c r="D148" s="37" t="s">
        <v>25</v>
      </c>
      <c r="E148" s="38">
        <v>199.0428</v>
      </c>
      <c r="F148" s="39"/>
      <c r="G148" s="40"/>
    </row>
    <row r="149" spans="1:7" ht="12.75">
      <c r="A149" s="34">
        <v>19</v>
      </c>
      <c r="B149" s="35" t="s">
        <v>159</v>
      </c>
      <c r="C149" s="36" t="s">
        <v>160</v>
      </c>
      <c r="D149" s="37" t="s">
        <v>25</v>
      </c>
      <c r="E149" s="38">
        <v>11.7</v>
      </c>
      <c r="F149" s="39"/>
      <c r="G149" s="40"/>
    </row>
    <row r="150" spans="1:7" ht="12.75">
      <c r="A150" s="34">
        <v>20</v>
      </c>
      <c r="B150" s="35" t="s">
        <v>161</v>
      </c>
      <c r="C150" s="36" t="s">
        <v>162</v>
      </c>
      <c r="D150" s="37" t="s">
        <v>25</v>
      </c>
      <c r="E150" s="38">
        <v>18.841</v>
      </c>
      <c r="F150" s="39"/>
      <c r="G150" s="40"/>
    </row>
    <row r="151" spans="1:7" ht="12.75">
      <c r="A151" s="34">
        <v>21</v>
      </c>
      <c r="B151" s="35" t="s">
        <v>163</v>
      </c>
      <c r="C151" s="36" t="s">
        <v>164</v>
      </c>
      <c r="D151" s="37" t="s">
        <v>25</v>
      </c>
      <c r="E151" s="38">
        <v>20.5</v>
      </c>
      <c r="F151" s="39"/>
      <c r="G151" s="40"/>
    </row>
    <row r="152" spans="1:7" ht="12.75">
      <c r="A152" s="34">
        <v>22</v>
      </c>
      <c r="B152" s="35" t="s">
        <v>165</v>
      </c>
      <c r="C152" s="36" t="s">
        <v>166</v>
      </c>
      <c r="D152" s="37" t="s">
        <v>25</v>
      </c>
      <c r="E152" s="38">
        <v>18.841</v>
      </c>
      <c r="F152" s="39"/>
      <c r="G152" s="40"/>
    </row>
    <row r="153" spans="1:7" ht="12.75">
      <c r="A153" s="34">
        <v>23</v>
      </c>
      <c r="B153" s="35" t="s">
        <v>167</v>
      </c>
      <c r="C153" s="36" t="s">
        <v>168</v>
      </c>
      <c r="D153" s="37" t="s">
        <v>22</v>
      </c>
      <c r="E153" s="38">
        <v>6.568292</v>
      </c>
      <c r="F153" s="39"/>
      <c r="G153" s="40"/>
    </row>
    <row r="154" spans="1:7" ht="12.75">
      <c r="A154" s="34">
        <v>24</v>
      </c>
      <c r="B154" s="35" t="s">
        <v>169</v>
      </c>
      <c r="C154" s="36" t="s">
        <v>170</v>
      </c>
      <c r="D154" s="37" t="s">
        <v>22</v>
      </c>
      <c r="E154" s="38">
        <v>13.136585</v>
      </c>
      <c r="F154" s="39"/>
      <c r="G154" s="40"/>
    </row>
    <row r="155" spans="1:7" ht="12.75">
      <c r="A155" s="34">
        <v>25</v>
      </c>
      <c r="B155" s="35" t="s">
        <v>171</v>
      </c>
      <c r="C155" s="36" t="s">
        <v>172</v>
      </c>
      <c r="D155" s="37" t="s">
        <v>22</v>
      </c>
      <c r="E155" s="38">
        <v>6.568292</v>
      </c>
      <c r="F155" s="39"/>
      <c r="G155" s="40"/>
    </row>
    <row r="156" spans="1:7" ht="12.75">
      <c r="A156" s="34">
        <v>26</v>
      </c>
      <c r="B156" s="35" t="s">
        <v>173</v>
      </c>
      <c r="C156" s="45" t="s">
        <v>226</v>
      </c>
      <c r="D156" s="46" t="s">
        <v>22</v>
      </c>
      <c r="E156" s="38">
        <v>6.568292</v>
      </c>
      <c r="F156" s="39"/>
      <c r="G156" s="40"/>
    </row>
    <row r="157" spans="1:7" ht="12.75">
      <c r="A157" s="34">
        <v>27</v>
      </c>
      <c r="B157" s="35" t="s">
        <v>174</v>
      </c>
      <c r="C157" s="36" t="s">
        <v>175</v>
      </c>
      <c r="D157" s="37" t="s">
        <v>22</v>
      </c>
      <c r="E157" s="38">
        <v>6.568292</v>
      </c>
      <c r="F157" s="39"/>
      <c r="G157" s="40"/>
    </row>
    <row r="158" spans="1:7" ht="12.75">
      <c r="A158" s="34">
        <v>28</v>
      </c>
      <c r="B158" s="35" t="s">
        <v>176</v>
      </c>
      <c r="C158" s="36" t="s">
        <v>177</v>
      </c>
      <c r="D158" s="37" t="s">
        <v>22</v>
      </c>
      <c r="E158" s="38">
        <v>59.114631</v>
      </c>
      <c r="F158" s="39"/>
      <c r="G158" s="40"/>
    </row>
    <row r="159" spans="1:7" ht="12.75">
      <c r="A159" s="34">
        <v>29</v>
      </c>
      <c r="B159" s="35" t="s">
        <v>178</v>
      </c>
      <c r="C159" s="36" t="s">
        <v>179</v>
      </c>
      <c r="D159" s="37" t="s">
        <v>22</v>
      </c>
      <c r="E159" s="38">
        <v>6.568292</v>
      </c>
      <c r="F159" s="39"/>
      <c r="G159" s="40"/>
    </row>
    <row r="160" spans="1:7" ht="12.75">
      <c r="A160" s="34">
        <v>30</v>
      </c>
      <c r="B160" s="35" t="s">
        <v>180</v>
      </c>
      <c r="C160" s="45" t="s">
        <v>227</v>
      </c>
      <c r="D160" s="46" t="s">
        <v>22</v>
      </c>
      <c r="E160" s="38">
        <v>6.528</v>
      </c>
      <c r="F160" s="39"/>
      <c r="G160" s="40"/>
    </row>
    <row r="161" spans="1:7" ht="12.75">
      <c r="A161" s="34">
        <v>31</v>
      </c>
      <c r="B161" s="35" t="s">
        <v>180</v>
      </c>
      <c r="C161" s="36" t="s">
        <v>181</v>
      </c>
      <c r="D161" s="46" t="s">
        <v>22</v>
      </c>
      <c r="E161" s="38">
        <v>0.04</v>
      </c>
      <c r="F161" s="39"/>
      <c r="G161" s="40"/>
    </row>
    <row r="162" spans="3:7" ht="12.75">
      <c r="C162" s="22" t="str">
        <f>CONCATENATE(B129," celkem")</f>
        <v>96 celkem</v>
      </c>
      <c r="G162" s="27"/>
    </row>
    <row r="164" spans="2:3" ht="15">
      <c r="B164" s="19" t="s">
        <v>182</v>
      </c>
      <c r="C164" s="20" t="s">
        <v>183</v>
      </c>
    </row>
    <row r="166" spans="1:7" ht="12.75">
      <c r="A166" s="34">
        <v>1</v>
      </c>
      <c r="B166" s="35" t="s">
        <v>184</v>
      </c>
      <c r="C166" s="36" t="s">
        <v>185</v>
      </c>
      <c r="D166" s="46" t="s">
        <v>22</v>
      </c>
      <c r="E166" s="38"/>
      <c r="F166" s="39"/>
      <c r="G166" s="44" t="s">
        <v>186</v>
      </c>
    </row>
    <row r="167" spans="3:7" ht="12.75">
      <c r="C167" s="22" t="str">
        <f>CONCATENATE(B164," celkem")</f>
        <v>99 celkem</v>
      </c>
      <c r="G167" s="27"/>
    </row>
  </sheetData>
  <sheetProtection/>
  <mergeCells count="3">
    <mergeCell ref="F1:G1"/>
    <mergeCell ref="F2:G2"/>
    <mergeCell ref="F3:G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4.375" style="0" customWidth="1"/>
    <col min="2" max="2" width="11.625" style="0" customWidth="1"/>
    <col min="3" max="3" width="40.375" style="0" customWidth="1"/>
    <col min="4" max="4" width="5.625" style="0" customWidth="1"/>
    <col min="5" max="5" width="8.625" style="0" customWidth="1"/>
    <col min="6" max="6" width="9.875" style="0" customWidth="1"/>
    <col min="7" max="7" width="13.875" style="0" customWidth="1"/>
  </cols>
  <sheetData>
    <row r="1" spans="1:7" ht="13.5" thickTop="1">
      <c r="A1" s="103" t="s">
        <v>231</v>
      </c>
      <c r="B1" s="104"/>
      <c r="C1" s="65" t="str">
        <f>CONCATENATE(cislostavby," ",nazevstavby)</f>
        <v>ZS125 STAVEBNÍ ÚPRAVY RD Č.P. 40 VE VŘESOVICÍCH - MUZEUM</v>
      </c>
      <c r="D1" s="66"/>
      <c r="E1" s="67" t="s">
        <v>232</v>
      </c>
      <c r="F1" s="68"/>
      <c r="G1" s="69"/>
    </row>
    <row r="2" spans="1:7" ht="13.5" thickBot="1">
      <c r="A2" s="105" t="s">
        <v>233</v>
      </c>
      <c r="B2" s="106"/>
      <c r="C2" s="70" t="str">
        <f>CONCATENATE(cisloobjektu," ",nazevobjektu)</f>
        <v>1 </v>
      </c>
      <c r="D2" s="71"/>
      <c r="E2" s="107"/>
      <c r="F2" s="108"/>
      <c r="G2" s="109"/>
    </row>
    <row r="3" spans="1:7" ht="13.5" thickTop="1">
      <c r="A3" s="72"/>
      <c r="B3" s="73"/>
      <c r="C3" s="73"/>
      <c r="D3" s="73"/>
      <c r="E3" s="74"/>
      <c r="F3" s="73"/>
      <c r="G3" s="75"/>
    </row>
    <row r="4" spans="1:7" ht="12.75">
      <c r="A4" s="76" t="s">
        <v>234</v>
      </c>
      <c r="B4" s="77" t="s">
        <v>235</v>
      </c>
      <c r="C4" s="77" t="s">
        <v>7</v>
      </c>
      <c r="D4" s="77" t="s">
        <v>230</v>
      </c>
      <c r="E4" s="78" t="s">
        <v>236</v>
      </c>
      <c r="F4" s="77" t="s">
        <v>237</v>
      </c>
      <c r="G4" s="79" t="s">
        <v>238</v>
      </c>
    </row>
    <row r="5" spans="1:7" ht="12.75">
      <c r="A5" s="80" t="s">
        <v>239</v>
      </c>
      <c r="B5" s="81" t="s">
        <v>240</v>
      </c>
      <c r="C5" s="82" t="s">
        <v>241</v>
      </c>
      <c r="D5" s="83"/>
      <c r="E5" s="84"/>
      <c r="F5" s="84"/>
      <c r="G5" s="85"/>
    </row>
    <row r="6" spans="1:7" ht="12.75">
      <c r="A6" s="86">
        <v>1</v>
      </c>
      <c r="B6" s="87" t="s">
        <v>242</v>
      </c>
      <c r="C6" s="88" t="s">
        <v>243</v>
      </c>
      <c r="D6" s="89" t="s">
        <v>16</v>
      </c>
      <c r="E6" s="90">
        <v>12</v>
      </c>
      <c r="F6" s="90"/>
      <c r="G6" s="91"/>
    </row>
    <row r="7" spans="1:7" ht="12.75">
      <c r="A7" s="92"/>
      <c r="B7" s="93" t="s">
        <v>244</v>
      </c>
      <c r="C7" s="94" t="str">
        <f>CONCATENATE(B5," ",C5)</f>
        <v>4 Vodorovné konstrukce</v>
      </c>
      <c r="D7" s="95"/>
      <c r="E7" s="96"/>
      <c r="F7" s="97"/>
      <c r="G7" s="98"/>
    </row>
    <row r="8" spans="1:7" ht="12.75">
      <c r="A8" s="80" t="s">
        <v>239</v>
      </c>
      <c r="B8" s="81" t="s">
        <v>38</v>
      </c>
      <c r="C8" s="82" t="s">
        <v>245</v>
      </c>
      <c r="D8" s="83"/>
      <c r="E8" s="84"/>
      <c r="F8" s="84"/>
      <c r="G8" s="85"/>
    </row>
    <row r="9" spans="1:7" ht="12.75">
      <c r="A9" s="86">
        <v>2</v>
      </c>
      <c r="B9" s="87" t="s">
        <v>246</v>
      </c>
      <c r="C9" s="88" t="s">
        <v>247</v>
      </c>
      <c r="D9" s="89" t="s">
        <v>25</v>
      </c>
      <c r="E9" s="90">
        <v>27</v>
      </c>
      <c r="F9" s="90"/>
      <c r="G9" s="91"/>
    </row>
    <row r="10" spans="1:7" ht="12.75">
      <c r="A10" s="86">
        <v>3</v>
      </c>
      <c r="B10" s="87" t="s">
        <v>248</v>
      </c>
      <c r="C10" s="88" t="s">
        <v>249</v>
      </c>
      <c r="D10" s="89" t="s">
        <v>54</v>
      </c>
      <c r="E10" s="90">
        <v>16</v>
      </c>
      <c r="F10" s="90"/>
      <c r="G10" s="91"/>
    </row>
    <row r="11" spans="1:7" ht="12.75">
      <c r="A11" s="86">
        <v>4</v>
      </c>
      <c r="B11" s="87" t="s">
        <v>250</v>
      </c>
      <c r="C11" s="88" t="s">
        <v>251</v>
      </c>
      <c r="D11" s="89" t="s">
        <v>25</v>
      </c>
      <c r="E11" s="90">
        <v>81</v>
      </c>
      <c r="F11" s="90"/>
      <c r="G11" s="91"/>
    </row>
    <row r="12" spans="1:7" ht="12.75">
      <c r="A12" s="92"/>
      <c r="B12" s="93" t="s">
        <v>244</v>
      </c>
      <c r="C12" s="94" t="str">
        <f>CONCATENATE(B8," ",C8)</f>
        <v>61 Upravy povrchů vnitřní</v>
      </c>
      <c r="D12" s="95"/>
      <c r="E12" s="96"/>
      <c r="F12" s="97"/>
      <c r="G12" s="98"/>
    </row>
    <row r="13" spans="1:7" ht="12.75">
      <c r="A13" s="80" t="s">
        <v>239</v>
      </c>
      <c r="B13" s="81" t="s">
        <v>252</v>
      </c>
      <c r="C13" s="82" t="s">
        <v>253</v>
      </c>
      <c r="D13" s="83"/>
      <c r="E13" s="84"/>
      <c r="F13" s="84"/>
      <c r="G13" s="85"/>
    </row>
    <row r="14" spans="1:7" ht="22.5">
      <c r="A14" s="86">
        <v>5</v>
      </c>
      <c r="B14" s="87" t="s">
        <v>254</v>
      </c>
      <c r="C14" s="88" t="s">
        <v>255</v>
      </c>
      <c r="D14" s="89" t="s">
        <v>25</v>
      </c>
      <c r="E14" s="90">
        <v>123</v>
      </c>
      <c r="F14" s="90"/>
      <c r="G14" s="91"/>
    </row>
    <row r="15" spans="1:7" ht="12.75">
      <c r="A15" s="86">
        <v>6</v>
      </c>
      <c r="B15" s="87" t="s">
        <v>256</v>
      </c>
      <c r="C15" s="88" t="s">
        <v>257</v>
      </c>
      <c r="D15" s="89" t="s">
        <v>25</v>
      </c>
      <c r="E15" s="90">
        <v>123</v>
      </c>
      <c r="F15" s="90"/>
      <c r="G15" s="91"/>
    </row>
    <row r="16" spans="1:7" ht="12.75">
      <c r="A16" s="92"/>
      <c r="B16" s="93" t="s">
        <v>244</v>
      </c>
      <c r="C16" s="94" t="str">
        <f>CONCATENATE(B13," ",C13)</f>
        <v>62 Úpravy povrchů vnější</v>
      </c>
      <c r="D16" s="95"/>
      <c r="E16" s="96"/>
      <c r="F16" s="97"/>
      <c r="G16" s="98"/>
    </row>
    <row r="17" spans="1:7" ht="12.75">
      <c r="A17" s="80" t="s">
        <v>239</v>
      </c>
      <c r="B17" s="81" t="s">
        <v>55</v>
      </c>
      <c r="C17" s="82" t="s">
        <v>56</v>
      </c>
      <c r="D17" s="83"/>
      <c r="E17" s="84"/>
      <c r="F17" s="84"/>
      <c r="G17" s="85"/>
    </row>
    <row r="18" spans="1:7" ht="12.75">
      <c r="A18" s="86">
        <v>7</v>
      </c>
      <c r="B18" s="87" t="s">
        <v>258</v>
      </c>
      <c r="C18" s="88" t="s">
        <v>259</v>
      </c>
      <c r="D18" s="89" t="s">
        <v>28</v>
      </c>
      <c r="E18" s="90">
        <v>4.8</v>
      </c>
      <c r="F18" s="90"/>
      <c r="G18" s="91"/>
    </row>
    <row r="19" spans="1:7" ht="12.75">
      <c r="A19" s="86">
        <v>8</v>
      </c>
      <c r="B19" s="87" t="s">
        <v>260</v>
      </c>
      <c r="C19" s="88" t="s">
        <v>261</v>
      </c>
      <c r="D19" s="89" t="s">
        <v>262</v>
      </c>
      <c r="E19" s="90">
        <v>8.16</v>
      </c>
      <c r="F19" s="90"/>
      <c r="G19" s="91"/>
    </row>
    <row r="20" spans="1:7" ht="12.75">
      <c r="A20" s="92"/>
      <c r="B20" s="93" t="s">
        <v>244</v>
      </c>
      <c r="C20" s="94" t="str">
        <f>CONCATENATE(B17," ",C17)</f>
        <v>63 Podlahy a podlahové konstrukce</v>
      </c>
      <c r="D20" s="95"/>
      <c r="E20" s="96"/>
      <c r="F20" s="97"/>
      <c r="G20" s="98"/>
    </row>
    <row r="21" spans="1:7" ht="12.75">
      <c r="A21" s="80" t="s">
        <v>239</v>
      </c>
      <c r="B21" s="81" t="s">
        <v>263</v>
      </c>
      <c r="C21" s="82" t="s">
        <v>264</v>
      </c>
      <c r="D21" s="83"/>
      <c r="E21" s="84"/>
      <c r="F21" s="84"/>
      <c r="G21" s="85"/>
    </row>
    <row r="22" spans="1:7" ht="12.75">
      <c r="A22" s="86">
        <v>9</v>
      </c>
      <c r="B22" s="87" t="s">
        <v>265</v>
      </c>
      <c r="C22" s="88" t="s">
        <v>266</v>
      </c>
      <c r="D22" s="89" t="s">
        <v>25</v>
      </c>
      <c r="E22" s="90">
        <v>123</v>
      </c>
      <c r="F22" s="90"/>
      <c r="G22" s="91"/>
    </row>
    <row r="23" spans="1:7" ht="12.75">
      <c r="A23" s="86">
        <v>10</v>
      </c>
      <c r="B23" s="87" t="s">
        <v>267</v>
      </c>
      <c r="C23" s="88" t="s">
        <v>268</v>
      </c>
      <c r="D23" s="89" t="s">
        <v>25</v>
      </c>
      <c r="E23" s="90">
        <v>123</v>
      </c>
      <c r="F23" s="90"/>
      <c r="G23" s="91"/>
    </row>
    <row r="24" spans="1:7" ht="12.75">
      <c r="A24" s="86">
        <v>11</v>
      </c>
      <c r="B24" s="87" t="s">
        <v>269</v>
      </c>
      <c r="C24" s="88" t="s">
        <v>270</v>
      </c>
      <c r="D24" s="89" t="s">
        <v>25</v>
      </c>
      <c r="E24" s="90">
        <v>132</v>
      </c>
      <c r="F24" s="90"/>
      <c r="G24" s="91"/>
    </row>
    <row r="25" spans="1:7" ht="12.75">
      <c r="A25" s="86">
        <v>12</v>
      </c>
      <c r="B25" s="87" t="s">
        <v>271</v>
      </c>
      <c r="C25" s="88" t="s">
        <v>272</v>
      </c>
      <c r="D25" s="89" t="s">
        <v>25</v>
      </c>
      <c r="E25" s="90">
        <v>32</v>
      </c>
      <c r="F25" s="90"/>
      <c r="G25" s="91"/>
    </row>
    <row r="26" spans="1:7" ht="12.75">
      <c r="A26" s="92"/>
      <c r="B26" s="93" t="s">
        <v>244</v>
      </c>
      <c r="C26" s="94" t="str">
        <f>CONCATENATE(B21," ",C21)</f>
        <v>94 Lešení a stavební výtahy</v>
      </c>
      <c r="D26" s="95"/>
      <c r="E26" s="96"/>
      <c r="F26" s="97"/>
      <c r="G26" s="98"/>
    </row>
    <row r="27" spans="1:7" ht="12.75">
      <c r="A27" s="80" t="s">
        <v>239</v>
      </c>
      <c r="B27" s="81" t="s">
        <v>273</v>
      </c>
      <c r="C27" s="82" t="s">
        <v>274</v>
      </c>
      <c r="D27" s="83"/>
      <c r="E27" s="84"/>
      <c r="F27" s="84"/>
      <c r="G27" s="85"/>
    </row>
    <row r="28" spans="1:7" ht="12.75">
      <c r="A28" s="86">
        <v>13</v>
      </c>
      <c r="B28" s="87" t="s">
        <v>275</v>
      </c>
      <c r="C28" s="88" t="s">
        <v>276</v>
      </c>
      <c r="D28" s="89" t="s">
        <v>25</v>
      </c>
      <c r="E28" s="90">
        <v>52</v>
      </c>
      <c r="F28" s="90"/>
      <c r="G28" s="91"/>
    </row>
    <row r="29" spans="1:7" ht="12.75">
      <c r="A29" s="92"/>
      <c r="B29" s="93" t="s">
        <v>244</v>
      </c>
      <c r="C29" s="94" t="str">
        <f>CONCATENATE(B27," ",C27)</f>
        <v>95 Dokončovací konstrukce na pozemních stavbách</v>
      </c>
      <c r="D29" s="95"/>
      <c r="E29" s="96"/>
      <c r="F29" s="97"/>
      <c r="G29" s="98"/>
    </row>
    <row r="30" spans="1:7" ht="12.75">
      <c r="A30" s="80" t="s">
        <v>239</v>
      </c>
      <c r="B30" s="81" t="s">
        <v>121</v>
      </c>
      <c r="C30" s="82" t="s">
        <v>122</v>
      </c>
      <c r="D30" s="83"/>
      <c r="E30" s="84"/>
      <c r="F30" s="84"/>
      <c r="G30" s="85"/>
    </row>
    <row r="31" spans="1:7" ht="22.5">
      <c r="A31" s="86">
        <v>14</v>
      </c>
      <c r="B31" s="87" t="s">
        <v>277</v>
      </c>
      <c r="C31" s="88" t="s">
        <v>278</v>
      </c>
      <c r="D31" s="89" t="s">
        <v>28</v>
      </c>
      <c r="E31" s="90">
        <v>6.4</v>
      </c>
      <c r="F31" s="90"/>
      <c r="G31" s="91"/>
    </row>
    <row r="32" spans="1:7" ht="12.75">
      <c r="A32" s="92"/>
      <c r="B32" s="93" t="s">
        <v>244</v>
      </c>
      <c r="C32" s="94" t="str">
        <f>CONCATENATE(B30," ",C30)</f>
        <v>96 Bourání konstrukcí</v>
      </c>
      <c r="D32" s="95"/>
      <c r="E32" s="96"/>
      <c r="F32" s="97"/>
      <c r="G32" s="98"/>
    </row>
    <row r="33" spans="1:7" ht="12.75">
      <c r="A33" s="80" t="s">
        <v>239</v>
      </c>
      <c r="B33" s="81" t="s">
        <v>279</v>
      </c>
      <c r="C33" s="82" t="s">
        <v>280</v>
      </c>
      <c r="D33" s="83"/>
      <c r="E33" s="84"/>
      <c r="F33" s="84"/>
      <c r="G33" s="85"/>
    </row>
    <row r="34" spans="1:7" ht="12.75">
      <c r="A34" s="86">
        <v>15</v>
      </c>
      <c r="B34" s="87" t="s">
        <v>281</v>
      </c>
      <c r="C34" s="88" t="s">
        <v>282</v>
      </c>
      <c r="D34" s="89" t="s">
        <v>16</v>
      </c>
      <c r="E34" s="90">
        <v>12</v>
      </c>
      <c r="F34" s="90"/>
      <c r="G34" s="91"/>
    </row>
    <row r="35" spans="1:7" ht="12.75">
      <c r="A35" s="86">
        <v>16</v>
      </c>
      <c r="B35" s="87" t="s">
        <v>283</v>
      </c>
      <c r="C35" s="88" t="s">
        <v>284</v>
      </c>
      <c r="D35" s="89" t="s">
        <v>25</v>
      </c>
      <c r="E35" s="90">
        <v>81</v>
      </c>
      <c r="F35" s="90"/>
      <c r="G35" s="91"/>
    </row>
    <row r="36" spans="1:7" ht="12.75">
      <c r="A36" s="86">
        <v>17</v>
      </c>
      <c r="B36" s="87" t="s">
        <v>285</v>
      </c>
      <c r="C36" s="88" t="s">
        <v>286</v>
      </c>
      <c r="D36" s="89" t="s">
        <v>25</v>
      </c>
      <c r="E36" s="90">
        <v>108</v>
      </c>
      <c r="F36" s="90"/>
      <c r="G36" s="91"/>
    </row>
    <row r="37" spans="1:7" ht="12.75">
      <c r="A37" s="86">
        <v>18</v>
      </c>
      <c r="B37" s="87" t="s">
        <v>287</v>
      </c>
      <c r="C37" s="88" t="s">
        <v>288</v>
      </c>
      <c r="D37" s="89" t="s">
        <v>25</v>
      </c>
      <c r="E37" s="90">
        <v>27</v>
      </c>
      <c r="F37" s="90"/>
      <c r="G37" s="91"/>
    </row>
    <row r="38" spans="1:7" ht="12.75">
      <c r="A38" s="92"/>
      <c r="B38" s="93" t="s">
        <v>244</v>
      </c>
      <c r="C38" s="94" t="str">
        <f>CONCATENATE(B33," ",C33)</f>
        <v>97 Prorážení otvorů</v>
      </c>
      <c r="D38" s="95"/>
      <c r="E38" s="96"/>
      <c r="F38" s="97"/>
      <c r="G38" s="98"/>
    </row>
    <row r="39" spans="1:7" ht="12.75">
      <c r="A39" s="80" t="s">
        <v>239</v>
      </c>
      <c r="B39" s="81" t="s">
        <v>182</v>
      </c>
      <c r="C39" s="82" t="s">
        <v>289</v>
      </c>
      <c r="D39" s="83"/>
      <c r="E39" s="84"/>
      <c r="F39" s="84"/>
      <c r="G39" s="85"/>
    </row>
    <row r="40" spans="1:7" ht="12.75">
      <c r="A40" s="86">
        <v>19</v>
      </c>
      <c r="B40" s="87" t="s">
        <v>290</v>
      </c>
      <c r="C40" s="88" t="s">
        <v>291</v>
      </c>
      <c r="D40" s="89" t="s">
        <v>22</v>
      </c>
      <c r="E40" s="90">
        <v>20.45478</v>
      </c>
      <c r="F40" s="90"/>
      <c r="G40" s="91"/>
    </row>
    <row r="41" spans="1:7" ht="12.75">
      <c r="A41" s="92"/>
      <c r="B41" s="93" t="s">
        <v>244</v>
      </c>
      <c r="C41" s="94" t="str">
        <f>CONCATENATE(B39," ",C39)</f>
        <v>99 Staveništní přesun hmot</v>
      </c>
      <c r="D41" s="95"/>
      <c r="E41" s="96"/>
      <c r="F41" s="97"/>
      <c r="G41" s="98"/>
    </row>
    <row r="42" spans="1:7" ht="12.75">
      <c r="A42" s="80" t="s">
        <v>239</v>
      </c>
      <c r="B42" s="81" t="s">
        <v>73</v>
      </c>
      <c r="C42" s="82" t="s">
        <v>74</v>
      </c>
      <c r="D42" s="83"/>
      <c r="E42" s="84"/>
      <c r="F42" s="84"/>
      <c r="G42" s="85"/>
    </row>
    <row r="43" spans="1:7" ht="22.5">
      <c r="A43" s="86">
        <v>20</v>
      </c>
      <c r="B43" s="87" t="s">
        <v>292</v>
      </c>
      <c r="C43" s="88" t="s">
        <v>293</v>
      </c>
      <c r="D43" s="89" t="s">
        <v>25</v>
      </c>
      <c r="E43" s="90">
        <v>32</v>
      </c>
      <c r="F43" s="90"/>
      <c r="G43" s="91"/>
    </row>
    <row r="44" spans="1:7" ht="22.5">
      <c r="A44" s="86">
        <v>21</v>
      </c>
      <c r="B44" s="87" t="s">
        <v>294</v>
      </c>
      <c r="C44" s="88" t="s">
        <v>295</v>
      </c>
      <c r="D44" s="89" t="s">
        <v>25</v>
      </c>
      <c r="E44" s="90">
        <v>32</v>
      </c>
      <c r="F44" s="90"/>
      <c r="G44" s="91"/>
    </row>
    <row r="45" spans="1:7" ht="22.5">
      <c r="A45" s="86">
        <v>22</v>
      </c>
      <c r="B45" s="87" t="s">
        <v>296</v>
      </c>
      <c r="C45" s="88" t="s">
        <v>297</v>
      </c>
      <c r="D45" s="89" t="s">
        <v>25</v>
      </c>
      <c r="E45" s="90">
        <v>32</v>
      </c>
      <c r="F45" s="90"/>
      <c r="G45" s="91"/>
    </row>
    <row r="46" spans="1:7" ht="22.5">
      <c r="A46" s="86">
        <v>23</v>
      </c>
      <c r="B46" s="87" t="s">
        <v>298</v>
      </c>
      <c r="C46" s="88" t="s">
        <v>299</v>
      </c>
      <c r="D46" s="89" t="s">
        <v>54</v>
      </c>
      <c r="E46" s="90">
        <v>32</v>
      </c>
      <c r="F46" s="90"/>
      <c r="G46" s="91"/>
    </row>
    <row r="47" spans="1:7" ht="22.5">
      <c r="A47" s="86">
        <v>24</v>
      </c>
      <c r="B47" s="87" t="s">
        <v>300</v>
      </c>
      <c r="C47" s="88" t="s">
        <v>301</v>
      </c>
      <c r="D47" s="89" t="s">
        <v>25</v>
      </c>
      <c r="E47" s="90">
        <v>32</v>
      </c>
      <c r="F47" s="90"/>
      <c r="G47" s="91"/>
    </row>
    <row r="48" spans="1:7" ht="12.75">
      <c r="A48" s="86">
        <v>25</v>
      </c>
      <c r="B48" s="87" t="s">
        <v>302</v>
      </c>
      <c r="C48" s="88" t="s">
        <v>303</v>
      </c>
      <c r="D48" s="89" t="s">
        <v>28</v>
      </c>
      <c r="E48" s="90">
        <v>3.4368</v>
      </c>
      <c r="F48" s="90"/>
      <c r="G48" s="91"/>
    </row>
    <row r="49" spans="1:7" ht="12.75">
      <c r="A49" s="86">
        <v>26</v>
      </c>
      <c r="B49" s="87" t="s">
        <v>304</v>
      </c>
      <c r="C49" s="88" t="s">
        <v>305</v>
      </c>
      <c r="D49" s="89" t="s">
        <v>306</v>
      </c>
      <c r="E49" s="90"/>
      <c r="F49" s="90"/>
      <c r="G49" s="91"/>
    </row>
    <row r="50" spans="1:7" ht="12.75">
      <c r="A50" s="92"/>
      <c r="B50" s="93" t="s">
        <v>244</v>
      </c>
      <c r="C50" s="94" t="str">
        <f>CONCATENATE(B42," ",C42)</f>
        <v>762 Konstrukce tesařské</v>
      </c>
      <c r="D50" s="95"/>
      <c r="E50" s="96"/>
      <c r="F50" s="97"/>
      <c r="G50" s="98"/>
    </row>
    <row r="51" spans="1:7" ht="12.75">
      <c r="A51" s="80" t="s">
        <v>239</v>
      </c>
      <c r="B51" s="81" t="s">
        <v>307</v>
      </c>
      <c r="C51" s="82" t="s">
        <v>308</v>
      </c>
      <c r="D51" s="83"/>
      <c r="E51" s="84"/>
      <c r="F51" s="84"/>
      <c r="G51" s="85"/>
    </row>
    <row r="52" spans="1:7" ht="12.75">
      <c r="A52" s="86">
        <v>27</v>
      </c>
      <c r="B52" s="87" t="s">
        <v>309</v>
      </c>
      <c r="C52" s="88" t="s">
        <v>310</v>
      </c>
      <c r="D52" s="89" t="s">
        <v>311</v>
      </c>
      <c r="E52" s="90">
        <v>1</v>
      </c>
      <c r="F52" s="90"/>
      <c r="G52" s="91"/>
    </row>
    <row r="53" spans="1:7" ht="12.75">
      <c r="A53" s="92"/>
      <c r="B53" s="93" t="s">
        <v>244</v>
      </c>
      <c r="C53" s="94" t="str">
        <f>CONCATENATE(B51," ",C51)</f>
        <v>M21 Elektromontáže</v>
      </c>
      <c r="D53" s="95"/>
      <c r="E53" s="96"/>
      <c r="F53" s="97"/>
      <c r="G53" s="98"/>
    </row>
    <row r="54" spans="1:7" ht="12.75">
      <c r="A54" s="80" t="s">
        <v>239</v>
      </c>
      <c r="B54" s="81" t="s">
        <v>312</v>
      </c>
      <c r="C54" s="82" t="s">
        <v>313</v>
      </c>
      <c r="D54" s="83"/>
      <c r="E54" s="84"/>
      <c r="F54" s="84"/>
      <c r="G54" s="85"/>
    </row>
    <row r="55" spans="1:7" ht="12.75">
      <c r="A55" s="86">
        <v>28</v>
      </c>
      <c r="B55" s="87" t="s">
        <v>314</v>
      </c>
      <c r="C55" s="88" t="s">
        <v>315</v>
      </c>
      <c r="D55" s="89" t="s">
        <v>22</v>
      </c>
      <c r="E55" s="90">
        <v>193.734</v>
      </c>
      <c r="F55" s="90"/>
      <c r="G55" s="91"/>
    </row>
    <row r="56" spans="1:7" ht="12.75">
      <c r="A56" s="86">
        <v>29</v>
      </c>
      <c r="B56" s="87" t="s">
        <v>316</v>
      </c>
      <c r="C56" s="88" t="s">
        <v>317</v>
      </c>
      <c r="D56" s="89" t="s">
        <v>22</v>
      </c>
      <c r="E56" s="90">
        <v>21.526</v>
      </c>
      <c r="F56" s="90"/>
      <c r="G56" s="91"/>
    </row>
    <row r="57" spans="1:7" ht="12.75">
      <c r="A57" s="86">
        <v>30</v>
      </c>
      <c r="B57" s="87" t="s">
        <v>318</v>
      </c>
      <c r="C57" s="88" t="s">
        <v>319</v>
      </c>
      <c r="D57" s="89" t="s">
        <v>22</v>
      </c>
      <c r="E57" s="90">
        <v>21.526</v>
      </c>
      <c r="F57" s="90"/>
      <c r="G57" s="91"/>
    </row>
    <row r="58" spans="1:7" ht="12.75">
      <c r="A58" s="86">
        <v>31</v>
      </c>
      <c r="B58" s="87" t="s">
        <v>320</v>
      </c>
      <c r="C58" s="88" t="s">
        <v>321</v>
      </c>
      <c r="D58" s="89" t="s">
        <v>22</v>
      </c>
      <c r="E58" s="90">
        <v>21.526</v>
      </c>
      <c r="F58" s="90"/>
      <c r="G58" s="91"/>
    </row>
    <row r="59" spans="1:7" ht="12.75">
      <c r="A59" s="86">
        <v>32</v>
      </c>
      <c r="B59" s="87" t="s">
        <v>322</v>
      </c>
      <c r="C59" s="88" t="s">
        <v>323</v>
      </c>
      <c r="D59" s="89" t="s">
        <v>22</v>
      </c>
      <c r="E59" s="90">
        <v>21.526</v>
      </c>
      <c r="F59" s="90"/>
      <c r="G59" s="91"/>
    </row>
    <row r="60" spans="1:7" ht="12.75">
      <c r="A60" s="92"/>
      <c r="B60" s="93" t="s">
        <v>244</v>
      </c>
      <c r="C60" s="94" t="str">
        <f>CONCATENATE(B54," ",C54)</f>
        <v>D96 Přesuny suti a vybouraných hmot</v>
      </c>
      <c r="D60" s="95"/>
      <c r="E60" s="96"/>
      <c r="F60" s="97"/>
      <c r="G60" s="98"/>
    </row>
  </sheetData>
  <sheetProtection/>
  <mergeCells count="3">
    <mergeCell ref="A1:B1"/>
    <mergeCell ref="A2:B2"/>
    <mergeCell ref="E2:G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2012-12-20T13:52:52Z</cp:lastPrinted>
  <dcterms:created xsi:type="dcterms:W3CDTF">2000-09-05T09:25:34Z</dcterms:created>
  <dcterms:modified xsi:type="dcterms:W3CDTF">2013-01-04T10:40:40Z</dcterms:modified>
  <cp:category/>
  <cp:version/>
  <cp:contentType/>
  <cp:contentStatus/>
</cp:coreProperties>
</file>